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60" windowWidth="20100" windowHeight="7665" activeTab="4"/>
  </bookViews>
  <sheets>
    <sheet name="JM" sheetId="6" r:id="rId1"/>
    <sheet name="JmM" sheetId="7" r:id="rId2"/>
    <sheet name="MŁM1A" sheetId="8" r:id="rId3"/>
    <sheet name="MłM1B" sheetId="9" r:id="rId4"/>
    <sheet name="MłMB" sheetId="19" r:id="rId5"/>
    <sheet name="MłMAU12-13" sheetId="13" r:id="rId6"/>
    <sheet name="MłMBU12-13" sheetId="14" r:id="rId7"/>
    <sheet name="DzMU14" sheetId="15" r:id="rId8"/>
    <sheet name="JK" sheetId="1" r:id="rId9"/>
    <sheet name="JmK" sheetId="4" r:id="rId10"/>
    <sheet name="MłKA" sheetId="11" r:id="rId11"/>
    <sheet name="MłKB" sheetId="12" r:id="rId12"/>
    <sheet name="MłKAU12-13" sheetId="16" r:id="rId13"/>
    <sheet name="MłKBU12-13" sheetId="17" r:id="rId14"/>
    <sheet name="DzKU14" sheetId="18" r:id="rId15"/>
  </sheets>
  <definedNames>
    <definedName name="_xlnm.Print_Area" localSheetId="14">DzKU14!$A$1:$J$64</definedName>
    <definedName name="_xlnm.Print_Area" localSheetId="7">DzMU14!$A$1:$J$30</definedName>
    <definedName name="_xlnm.Print_Area" localSheetId="8">JK!$A$1:$J$44</definedName>
    <definedName name="_xlnm.Print_Area" localSheetId="0">JM!$A$1:$J$44</definedName>
    <definedName name="_xlnm.Print_Area" localSheetId="9">JmK!$A$1:$J$40</definedName>
    <definedName name="_xlnm.Print_Area" localSheetId="1">JmM!$A$1:$I$99</definedName>
    <definedName name="_xlnm.Print_Area" localSheetId="10">MłKA!$A$1:$J$61</definedName>
    <definedName name="_xlnm.Print_Area" localSheetId="12">'MłKAU12-13'!$A$1:$J$64</definedName>
    <definedName name="_xlnm.Print_Area" localSheetId="11">MłKB!$A$1:$J$44</definedName>
    <definedName name="_xlnm.Print_Area" localSheetId="2">MŁM1A!$A$1:$J$61</definedName>
    <definedName name="_xlnm.Print_Area" localSheetId="3">MłM1B!$A$1:$J$61</definedName>
    <definedName name="_xlnm.Print_Area" localSheetId="4">MłMB!$A$1:$J$29</definedName>
  </definedNames>
  <calcPr calcId="125725"/>
</workbook>
</file>

<file path=xl/calcChain.xml><?xml version="1.0" encoding="utf-8"?>
<calcChain xmlns="http://schemas.openxmlformats.org/spreadsheetml/2006/main">
  <c r="L4" i="19"/>
  <c r="N4" s="1"/>
  <c r="L5"/>
  <c r="N5" s="1"/>
  <c r="L6"/>
  <c r="N6" s="1"/>
  <c r="D8"/>
  <c r="J8"/>
  <c r="D13"/>
  <c r="J20"/>
  <c r="D11" l="1"/>
  <c r="I28"/>
  <c r="H10"/>
  <c r="B22"/>
  <c r="B23"/>
  <c r="B9"/>
  <c r="H11"/>
  <c r="B14"/>
  <c r="I27"/>
  <c r="B27"/>
  <c r="D16"/>
  <c r="D9"/>
  <c r="B21"/>
  <c r="D23"/>
  <c r="I26"/>
  <c r="B28"/>
  <c r="D10"/>
  <c r="B10"/>
  <c r="D21"/>
  <c r="H9"/>
  <c r="B11"/>
  <c r="H22"/>
  <c r="H23"/>
  <c r="J11"/>
  <c r="D15"/>
  <c r="D22"/>
  <c r="D28"/>
  <c r="D14"/>
  <c r="B26"/>
  <c r="L4" i="18" l="1"/>
  <c r="N4"/>
  <c r="H45" s="1"/>
  <c r="L5"/>
  <c r="N5"/>
  <c r="H16" s="1"/>
  <c r="L6"/>
  <c r="N6" s="1"/>
  <c r="L7"/>
  <c r="N7" s="1"/>
  <c r="L8"/>
  <c r="N8" s="1"/>
  <c r="N9"/>
  <c r="H19" s="1"/>
  <c r="N10"/>
  <c r="H50" s="1"/>
  <c r="N11"/>
  <c r="N12"/>
  <c r="H23" s="1"/>
  <c r="D14"/>
  <c r="J14"/>
  <c r="D15"/>
  <c r="J15"/>
  <c r="J16"/>
  <c r="J17"/>
  <c r="D20"/>
  <c r="D21"/>
  <c r="H21"/>
  <c r="D23"/>
  <c r="J23"/>
  <c r="B24"/>
  <c r="D24"/>
  <c r="H24"/>
  <c r="J24"/>
  <c r="D25"/>
  <c r="J25"/>
  <c r="D27"/>
  <c r="J27"/>
  <c r="B28"/>
  <c r="D29"/>
  <c r="J29"/>
  <c r="B30"/>
  <c r="D30"/>
  <c r="J30"/>
  <c r="B32"/>
  <c r="D32"/>
  <c r="J32"/>
  <c r="D33"/>
  <c r="J33"/>
  <c r="B34"/>
  <c r="D34"/>
  <c r="J34"/>
  <c r="D36"/>
  <c r="J36"/>
  <c r="D40"/>
  <c r="J40"/>
  <c r="B41"/>
  <c r="D42"/>
  <c r="J42"/>
  <c r="B43"/>
  <c r="D43"/>
  <c r="J43"/>
  <c r="D45"/>
  <c r="J45"/>
  <c r="B46"/>
  <c r="H46"/>
  <c r="J46"/>
  <c r="D47"/>
  <c r="J47"/>
  <c r="D49"/>
  <c r="J49"/>
  <c r="D53"/>
  <c r="J53"/>
  <c r="D54"/>
  <c r="J54"/>
  <c r="B55"/>
  <c r="H55"/>
  <c r="J55"/>
  <c r="J56"/>
  <c r="D58"/>
  <c r="H58"/>
  <c r="J58"/>
  <c r="D59"/>
  <c r="D60"/>
  <c r="H60"/>
  <c r="B62"/>
  <c r="H62"/>
  <c r="D63"/>
  <c r="J63"/>
  <c r="B64"/>
  <c r="D64"/>
  <c r="H64"/>
  <c r="J64"/>
  <c r="B29" l="1"/>
  <c r="J21"/>
  <c r="D28"/>
  <c r="B60"/>
  <c r="J59"/>
  <c r="D50"/>
  <c r="J60"/>
  <c r="J28"/>
  <c r="J20"/>
  <c r="D51"/>
  <c r="H15"/>
  <c r="D17"/>
  <c r="D16"/>
  <c r="H63"/>
  <c r="J51"/>
  <c r="B63"/>
  <c r="D38"/>
  <c r="J62"/>
  <c r="J50"/>
  <c r="D62"/>
  <c r="D37"/>
  <c r="H20"/>
  <c r="D19"/>
  <c r="D41"/>
  <c r="D55"/>
  <c r="J37"/>
  <c r="J41"/>
  <c r="J38"/>
  <c r="D56"/>
  <c r="J19"/>
  <c r="D46"/>
  <c r="H59"/>
  <c r="H56"/>
  <c r="H54"/>
  <c r="B51"/>
  <c r="B50"/>
  <c r="B49"/>
  <c r="B47"/>
  <c r="B45"/>
  <c r="B42"/>
  <c r="H38"/>
  <c r="H37"/>
  <c r="H36"/>
  <c r="H34"/>
  <c r="H33"/>
  <c r="H32"/>
  <c r="H30"/>
  <c r="H29"/>
  <c r="H28"/>
  <c r="B25"/>
  <c r="B23"/>
  <c r="B21"/>
  <c r="B20"/>
  <c r="B19"/>
  <c r="B17"/>
  <c r="B16"/>
  <c r="B15"/>
  <c r="B59"/>
  <c r="B58"/>
  <c r="B56"/>
  <c r="B54"/>
  <c r="H51"/>
  <c r="H49"/>
  <c r="H47"/>
  <c r="H43"/>
  <c r="H42"/>
  <c r="H41"/>
  <c r="B38"/>
  <c r="B37"/>
  <c r="B36"/>
  <c r="B33"/>
  <c r="H25"/>
  <c r="H17"/>
  <c r="L4" i="17"/>
  <c r="N4" s="1"/>
  <c r="L5"/>
  <c r="N5" s="1"/>
  <c r="L6"/>
  <c r="N6" s="1"/>
  <c r="L7"/>
  <c r="N7" s="1"/>
  <c r="L8"/>
  <c r="N8" s="1"/>
  <c r="L9"/>
  <c r="N9"/>
  <c r="J30" s="1"/>
  <c r="L10"/>
  <c r="N10" s="1"/>
  <c r="L11"/>
  <c r="N11" s="1"/>
  <c r="D13"/>
  <c r="B22"/>
  <c r="D24"/>
  <c r="J24"/>
  <c r="D35"/>
  <c r="J35"/>
  <c r="H38"/>
  <c r="D46"/>
  <c r="J46"/>
  <c r="B47"/>
  <c r="L4" i="16"/>
  <c r="N4" s="1"/>
  <c r="L5"/>
  <c r="N5" s="1"/>
  <c r="L6"/>
  <c r="N6"/>
  <c r="H15" s="1"/>
  <c r="L7"/>
  <c r="N7" s="1"/>
  <c r="L8"/>
  <c r="N8" s="1"/>
  <c r="N9"/>
  <c r="J45" s="1"/>
  <c r="N10"/>
  <c r="H50" s="1"/>
  <c r="N11"/>
  <c r="J23" s="1"/>
  <c r="N12"/>
  <c r="H23" s="1"/>
  <c r="D14"/>
  <c r="J14"/>
  <c r="D17"/>
  <c r="D24"/>
  <c r="J24"/>
  <c r="D25"/>
  <c r="J25"/>
  <c r="D27"/>
  <c r="J27"/>
  <c r="B28"/>
  <c r="B32"/>
  <c r="D33"/>
  <c r="B34"/>
  <c r="D34"/>
  <c r="D36"/>
  <c r="D38"/>
  <c r="D40"/>
  <c r="J40"/>
  <c r="B41"/>
  <c r="B46"/>
  <c r="H46"/>
  <c r="J46"/>
  <c r="J47"/>
  <c r="D49"/>
  <c r="D53"/>
  <c r="J53"/>
  <c r="J55"/>
  <c r="D58"/>
  <c r="B62"/>
  <c r="D62"/>
  <c r="J62"/>
  <c r="D63"/>
  <c r="L4" i="15"/>
  <c r="N4" s="1"/>
  <c r="L5"/>
  <c r="N5"/>
  <c r="H16" s="1"/>
  <c r="L6"/>
  <c r="N6" s="1"/>
  <c r="L7"/>
  <c r="N7" s="1"/>
  <c r="D9"/>
  <c r="J9"/>
  <c r="D14"/>
  <c r="J14"/>
  <c r="D21"/>
  <c r="J21"/>
  <c r="D26"/>
  <c r="J26"/>
  <c r="L4" i="14"/>
  <c r="N4" s="1"/>
  <c r="H19" s="1"/>
  <c r="L5"/>
  <c r="N5" s="1"/>
  <c r="L6"/>
  <c r="N6" s="1"/>
  <c r="L7"/>
  <c r="N7" s="1"/>
  <c r="L8"/>
  <c r="N8" s="1"/>
  <c r="L9"/>
  <c r="N9"/>
  <c r="B24" s="1"/>
  <c r="L10"/>
  <c r="N10" s="1"/>
  <c r="D12"/>
  <c r="J12"/>
  <c r="D22"/>
  <c r="J22"/>
  <c r="D32"/>
  <c r="J32"/>
  <c r="L4" i="13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24"/>
  <c r="J24"/>
  <c r="D35"/>
  <c r="J35"/>
  <c r="D46"/>
  <c r="J46"/>
  <c r="L4" i="12"/>
  <c r="N4" s="1"/>
  <c r="L5"/>
  <c r="N5"/>
  <c r="D19" s="1"/>
  <c r="B38" s="1"/>
  <c r="L6"/>
  <c r="N6"/>
  <c r="D18" s="1"/>
  <c r="B37" s="1"/>
  <c r="L7"/>
  <c r="N7" s="1"/>
  <c r="L8"/>
  <c r="N8" s="1"/>
  <c r="L9"/>
  <c r="N9" s="1"/>
  <c r="D11"/>
  <c r="D16"/>
  <c r="J16"/>
  <c r="H19"/>
  <c r="D21"/>
  <c r="J21"/>
  <c r="B22"/>
  <c r="D30"/>
  <c r="D35"/>
  <c r="J35"/>
  <c r="J38"/>
  <c r="D40"/>
  <c r="J40"/>
  <c r="D41"/>
  <c r="L4" i="11"/>
  <c r="N4"/>
  <c r="J22" s="1"/>
  <c r="H48" s="1"/>
  <c r="L5"/>
  <c r="N5" s="1"/>
  <c r="L6"/>
  <c r="N6" s="1"/>
  <c r="L7"/>
  <c r="N7" s="1"/>
  <c r="L8"/>
  <c r="N8" s="1"/>
  <c r="L9"/>
  <c r="N9"/>
  <c r="D16" s="1"/>
  <c r="B42" s="1"/>
  <c r="L10"/>
  <c r="N10"/>
  <c r="J23" s="1"/>
  <c r="H49" s="1"/>
  <c r="L11"/>
  <c r="N11" s="1"/>
  <c r="D13"/>
  <c r="D19"/>
  <c r="J19"/>
  <c r="B21"/>
  <c r="D47" s="1"/>
  <c r="H23"/>
  <c r="D25"/>
  <c r="J25"/>
  <c r="D31"/>
  <c r="J31"/>
  <c r="H34"/>
  <c r="J60" s="1"/>
  <c r="D39"/>
  <c r="D45"/>
  <c r="J45"/>
  <c r="J49"/>
  <c r="D51"/>
  <c r="J51"/>
  <c r="D57"/>
  <c r="J57"/>
  <c r="L4" i="9"/>
  <c r="N4" s="1"/>
  <c r="L5"/>
  <c r="N5" s="1"/>
  <c r="L6"/>
  <c r="N6" s="1"/>
  <c r="L7"/>
  <c r="N7" s="1"/>
  <c r="L8"/>
  <c r="N8" s="1"/>
  <c r="L9"/>
  <c r="N9" s="1"/>
  <c r="L10"/>
  <c r="N10" s="1"/>
  <c r="L11"/>
  <c r="N11" s="1"/>
  <c r="D19"/>
  <c r="J19"/>
  <c r="D25"/>
  <c r="J25"/>
  <c r="D31"/>
  <c r="J31"/>
  <c r="D39"/>
  <c r="D45"/>
  <c r="J45"/>
  <c r="D51"/>
  <c r="J51"/>
  <c r="D57"/>
  <c r="J57"/>
  <c r="B29" i="16" l="1"/>
  <c r="J59"/>
  <c r="J20"/>
  <c r="J21"/>
  <c r="D51"/>
  <c r="J28"/>
  <c r="D50"/>
  <c r="D28"/>
  <c r="J60"/>
  <c r="H20"/>
  <c r="J37"/>
  <c r="D41"/>
  <c r="D56"/>
  <c r="J41"/>
  <c r="J19"/>
  <c r="D55"/>
  <c r="J38"/>
  <c r="D13" i="12"/>
  <c r="B32" s="1"/>
  <c r="H24"/>
  <c r="J43" s="1"/>
  <c r="B18"/>
  <c r="D37" s="1"/>
  <c r="D14" i="17"/>
  <c r="H43"/>
  <c r="H33"/>
  <c r="B41"/>
  <c r="H42"/>
  <c r="B53"/>
  <c r="B54"/>
  <c r="H30"/>
  <c r="D19"/>
  <c r="B52"/>
  <c r="H55"/>
  <c r="B27"/>
  <c r="B55"/>
  <c r="B26"/>
  <c r="H32"/>
  <c r="H52"/>
  <c r="H18" i="14"/>
  <c r="J33"/>
  <c r="J28"/>
  <c r="J35"/>
  <c r="J33" i="17"/>
  <c r="B15"/>
  <c r="B16"/>
  <c r="H41"/>
  <c r="H31"/>
  <c r="H54"/>
  <c r="B31"/>
  <c r="H44"/>
  <c r="H15" i="14"/>
  <c r="J30"/>
  <c r="J14"/>
  <c r="J39"/>
  <c r="D37" i="17"/>
  <c r="B30"/>
  <c r="H27"/>
  <c r="H26"/>
  <c r="H50"/>
  <c r="B33"/>
  <c r="H47"/>
  <c r="H37"/>
  <c r="B10" i="15"/>
  <c r="J15"/>
  <c r="J16"/>
  <c r="J22"/>
  <c r="J23"/>
  <c r="J29"/>
  <c r="D12"/>
  <c r="B11"/>
  <c r="D16"/>
  <c r="J12"/>
  <c r="D15"/>
  <c r="D23"/>
  <c r="D22"/>
  <c r="D29"/>
  <c r="H15"/>
  <c r="J11"/>
  <c r="D28"/>
  <c r="D27"/>
  <c r="J10"/>
  <c r="J17"/>
  <c r="J24"/>
  <c r="J24" i="12"/>
  <c r="H43" s="1"/>
  <c r="B19"/>
  <c r="D38" s="1"/>
  <c r="B12"/>
  <c r="D31" s="1"/>
  <c r="H18"/>
  <c r="J37" s="1"/>
  <c r="J26" i="17"/>
  <c r="B37"/>
  <c r="H36"/>
  <c r="B28"/>
  <c r="H53"/>
  <c r="H39"/>
  <c r="B25"/>
  <c r="B38"/>
  <c r="D42"/>
  <c r="H28"/>
  <c r="B49"/>
  <c r="B43"/>
  <c r="B17"/>
  <c r="H25"/>
  <c r="B32"/>
  <c r="D14" i="12"/>
  <c r="B33" s="1"/>
  <c r="B24"/>
  <c r="D43" s="1"/>
  <c r="H23"/>
  <c r="J42" s="1"/>
  <c r="D12"/>
  <c r="B31" s="1"/>
  <c r="B17"/>
  <c r="D36" s="1"/>
  <c r="H17"/>
  <c r="J36" s="1"/>
  <c r="D14" i="11"/>
  <c r="B40" s="1"/>
  <c r="B20"/>
  <c r="D46" s="1"/>
  <c r="H26"/>
  <c r="J52" s="1"/>
  <c r="B32"/>
  <c r="D58" s="1"/>
  <c r="H14" i="14"/>
  <c r="J16"/>
  <c r="J25"/>
  <c r="J40"/>
  <c r="J23"/>
  <c r="J25" i="17"/>
  <c r="B21"/>
  <c r="H48"/>
  <c r="B48"/>
  <c r="B20"/>
  <c r="B36"/>
  <c r="H49"/>
  <c r="B39"/>
  <c r="B25" i="14"/>
  <c r="J26"/>
  <c r="J15"/>
  <c r="J13"/>
  <c r="J24"/>
  <c r="J21" i="11"/>
  <c r="H47" s="1"/>
  <c r="B15"/>
  <c r="D41" s="1"/>
  <c r="B26"/>
  <c r="D52" s="1"/>
  <c r="B35"/>
  <c r="D61" s="1"/>
  <c r="H28"/>
  <c r="J54" s="1"/>
  <c r="H45" i="16"/>
  <c r="D30"/>
  <c r="D29"/>
  <c r="D47"/>
  <c r="J17"/>
  <c r="J54"/>
  <c r="D54"/>
  <c r="J16"/>
  <c r="D46"/>
  <c r="J33" i="11"/>
  <c r="H59" s="1"/>
  <c r="B27"/>
  <c r="D53" s="1"/>
  <c r="B16"/>
  <c r="D42" s="1"/>
  <c r="H29"/>
  <c r="J55" s="1"/>
  <c r="H20"/>
  <c r="J46" s="1"/>
  <c r="H16" i="16"/>
  <c r="D15"/>
  <c r="J32"/>
  <c r="D59"/>
  <c r="D42"/>
  <c r="D43"/>
  <c r="D32"/>
  <c r="J15"/>
  <c r="D60"/>
  <c r="D21" i="11"/>
  <c r="B47" s="1"/>
  <c r="B17"/>
  <c r="D43" s="1"/>
  <c r="H32"/>
  <c r="J58" s="1"/>
  <c r="H21"/>
  <c r="J47" s="1"/>
  <c r="B28"/>
  <c r="D54" s="1"/>
  <c r="H13" i="14"/>
  <c r="J36"/>
  <c r="J29"/>
  <c r="J34"/>
  <c r="D17" i="11"/>
  <c r="B43" s="1"/>
  <c r="H33"/>
  <c r="J59" s="1"/>
  <c r="B29"/>
  <c r="D55" s="1"/>
  <c r="H22"/>
  <c r="J48" s="1"/>
  <c r="H35"/>
  <c r="J61" s="1"/>
  <c r="H27"/>
  <c r="J53" s="1"/>
  <c r="B23" i="12"/>
  <c r="D42" s="1"/>
  <c r="D24" i="15"/>
  <c r="J33" i="16"/>
  <c r="H19"/>
  <c r="B23" i="11"/>
  <c r="D49" s="1"/>
  <c r="J49" i="16"/>
  <c r="D17" i="15"/>
  <c r="H64" i="16"/>
  <c r="D21"/>
  <c r="B33" i="11"/>
  <c r="D59" s="1"/>
  <c r="J27" i="15"/>
  <c r="J64" i="16"/>
  <c r="J58"/>
  <c r="J50"/>
  <c r="J36"/>
  <c r="H21"/>
  <c r="B50" i="17"/>
  <c r="B19"/>
  <c r="B22" i="11"/>
  <c r="D48" s="1"/>
  <c r="B64" i="16"/>
  <c r="J42"/>
  <c r="B13" i="12"/>
  <c r="D32" s="1"/>
  <c r="J19" i="14"/>
  <c r="D11" i="15"/>
  <c r="D45" i="16"/>
  <c r="D37"/>
  <c r="J29"/>
  <c r="B14" i="11"/>
  <c r="D40" s="1"/>
  <c r="J63" i="16"/>
  <c r="D20"/>
  <c r="J56"/>
  <c r="J34"/>
  <c r="B42" i="17"/>
  <c r="D10" i="15"/>
  <c r="B34" i="11"/>
  <c r="D60" s="1"/>
  <c r="H22" i="12"/>
  <c r="J41" s="1"/>
  <c r="B14"/>
  <c r="D33" s="1"/>
  <c r="J20" i="14"/>
  <c r="J28" i="15"/>
  <c r="J51" i="16"/>
  <c r="B24"/>
  <c r="B44" i="17"/>
  <c r="B43" i="16"/>
  <c r="B30"/>
  <c r="H62"/>
  <c r="H24"/>
  <c r="D23"/>
  <c r="D19"/>
  <c r="D16"/>
  <c r="D64"/>
  <c r="J43"/>
  <c r="J30"/>
  <c r="J38" i="14"/>
  <c r="J18"/>
  <c r="D39"/>
  <c r="D36"/>
  <c r="D34"/>
  <c r="D29"/>
  <c r="D26"/>
  <c r="D24"/>
  <c r="D19"/>
  <c r="D16"/>
  <c r="D14"/>
  <c r="D40"/>
  <c r="D38"/>
  <c r="D35"/>
  <c r="D33"/>
  <c r="D30"/>
  <c r="D28"/>
  <c r="D25"/>
  <c r="D23"/>
  <c r="D20"/>
  <c r="D18"/>
  <c r="D15"/>
  <c r="D13"/>
  <c r="D55" i="17"/>
  <c r="D54"/>
  <c r="D53"/>
  <c r="D52"/>
  <c r="D50"/>
  <c r="D49"/>
  <c r="D48"/>
  <c r="D47"/>
  <c r="J44"/>
  <c r="J43"/>
  <c r="J42"/>
  <c r="J41"/>
  <c r="J39"/>
  <c r="J38"/>
  <c r="J37"/>
  <c r="J36"/>
  <c r="D33"/>
  <c r="D32"/>
  <c r="D31"/>
  <c r="D30"/>
  <c r="D28"/>
  <c r="D27"/>
  <c r="D26"/>
  <c r="D25"/>
  <c r="D22"/>
  <c r="D20"/>
  <c r="D17"/>
  <c r="D15"/>
  <c r="B14"/>
  <c r="J55"/>
  <c r="J54"/>
  <c r="J53"/>
  <c r="J52"/>
  <c r="J50"/>
  <c r="J49"/>
  <c r="J48"/>
  <c r="J47"/>
  <c r="D44"/>
  <c r="D43"/>
  <c r="D41"/>
  <c r="D39"/>
  <c r="D38"/>
  <c r="D36"/>
  <c r="J32"/>
  <c r="J31"/>
  <c r="J28"/>
  <c r="J27"/>
  <c r="D21"/>
  <c r="D16"/>
  <c r="H63" i="16"/>
  <c r="H60"/>
  <c r="H59"/>
  <c r="H58"/>
  <c r="H56"/>
  <c r="H55"/>
  <c r="H54"/>
  <c r="B51"/>
  <c r="B50"/>
  <c r="B49"/>
  <c r="B47"/>
  <c r="B45"/>
  <c r="B42"/>
  <c r="H38"/>
  <c r="H37"/>
  <c r="H36"/>
  <c r="H34"/>
  <c r="H33"/>
  <c r="H32"/>
  <c r="H30"/>
  <c r="H29"/>
  <c r="H28"/>
  <c r="B25"/>
  <c r="B23"/>
  <c r="B21"/>
  <c r="B20"/>
  <c r="B19"/>
  <c r="B17"/>
  <c r="B16"/>
  <c r="B15"/>
  <c r="B63"/>
  <c r="B60"/>
  <c r="B59"/>
  <c r="B58"/>
  <c r="B56"/>
  <c r="B55"/>
  <c r="B54"/>
  <c r="H51"/>
  <c r="H49"/>
  <c r="H47"/>
  <c r="H43"/>
  <c r="H42"/>
  <c r="H41"/>
  <c r="B38"/>
  <c r="B37"/>
  <c r="B36"/>
  <c r="B33"/>
  <c r="H25"/>
  <c r="H17"/>
  <c r="B29" i="15"/>
  <c r="B28"/>
  <c r="B27"/>
  <c r="H24"/>
  <c r="H23"/>
  <c r="H22"/>
  <c r="B17"/>
  <c r="B16"/>
  <c r="B15"/>
  <c r="H12"/>
  <c r="H11"/>
  <c r="H10"/>
  <c r="H29"/>
  <c r="H28"/>
  <c r="H27"/>
  <c r="B24"/>
  <c r="B23"/>
  <c r="B22"/>
  <c r="H17"/>
  <c r="B12"/>
  <c r="B40" i="14"/>
  <c r="B39"/>
  <c r="B38"/>
  <c r="B36"/>
  <c r="B35"/>
  <c r="B34"/>
  <c r="B33"/>
  <c r="H30"/>
  <c r="H29"/>
  <c r="H28"/>
  <c r="H26"/>
  <c r="H25"/>
  <c r="H24"/>
  <c r="H23"/>
  <c r="B20"/>
  <c r="B19"/>
  <c r="B18"/>
  <c r="B16"/>
  <c r="B15"/>
  <c r="B14"/>
  <c r="B13"/>
  <c r="H40"/>
  <c r="H39"/>
  <c r="H38"/>
  <c r="H36"/>
  <c r="H35"/>
  <c r="H34"/>
  <c r="H33"/>
  <c r="B30"/>
  <c r="B29"/>
  <c r="B28"/>
  <c r="B26"/>
  <c r="B23"/>
  <c r="H20"/>
  <c r="H16"/>
  <c r="B26" i="13"/>
  <c r="B27"/>
  <c r="B52"/>
  <c r="B55"/>
  <c r="J37"/>
  <c r="D19"/>
  <c r="D21"/>
  <c r="J31"/>
  <c r="D41"/>
  <c r="D43"/>
  <c r="J39"/>
  <c r="H32"/>
  <c r="H52"/>
  <c r="H55"/>
  <c r="B15"/>
  <c r="B31"/>
  <c r="H41"/>
  <c r="H44"/>
  <c r="D33"/>
  <c r="J33"/>
  <c r="D36"/>
  <c r="D38"/>
  <c r="J52"/>
  <c r="D49"/>
  <c r="B16"/>
  <c r="H31"/>
  <c r="H54"/>
  <c r="D47"/>
  <c r="B20"/>
  <c r="B48"/>
  <c r="D27"/>
  <c r="J25"/>
  <c r="J27"/>
  <c r="D25"/>
  <c r="J44"/>
  <c r="B21"/>
  <c r="B36"/>
  <c r="B39"/>
  <c r="H48"/>
  <c r="H49"/>
  <c r="J42"/>
  <c r="D50"/>
  <c r="B30"/>
  <c r="B33"/>
  <c r="H37"/>
  <c r="D15"/>
  <c r="D17"/>
  <c r="D52"/>
  <c r="D37"/>
  <c r="D39"/>
  <c r="D54"/>
  <c r="H26"/>
  <c r="H27"/>
  <c r="H47"/>
  <c r="H50"/>
  <c r="J38"/>
  <c r="B25"/>
  <c r="B28"/>
  <c r="H36"/>
  <c r="H39"/>
  <c r="D22"/>
  <c r="D55"/>
  <c r="J26"/>
  <c r="J28"/>
  <c r="J54"/>
  <c r="B37"/>
  <c r="B38"/>
  <c r="H53"/>
  <c r="D20"/>
  <c r="D53"/>
  <c r="B17"/>
  <c r="B32"/>
  <c r="B49"/>
  <c r="J41"/>
  <c r="J43"/>
  <c r="D48"/>
  <c r="D42"/>
  <c r="J53"/>
  <c r="J55"/>
  <c r="D30"/>
  <c r="B14"/>
  <c r="H25"/>
  <c r="H28"/>
  <c r="B43"/>
  <c r="B22"/>
  <c r="H38"/>
  <c r="B47"/>
  <c r="B50"/>
  <c r="D31"/>
  <c r="J30"/>
  <c r="J32"/>
  <c r="J47"/>
  <c r="J49"/>
  <c r="B19"/>
  <c r="B42"/>
  <c r="B44"/>
  <c r="D32"/>
  <c r="J36"/>
  <c r="H42"/>
  <c r="H43"/>
  <c r="B53"/>
  <c r="B54"/>
  <c r="D14"/>
  <c r="D16"/>
  <c r="D44"/>
  <c r="J48"/>
  <c r="J50"/>
  <c r="H30"/>
  <c r="H33"/>
  <c r="B41"/>
  <c r="D26"/>
  <c r="D28"/>
  <c r="D24" i="12"/>
  <c r="B43" s="1"/>
  <c r="D23"/>
  <c r="B42" s="1"/>
  <c r="D22"/>
  <c r="B41" s="1"/>
  <c r="J19"/>
  <c r="H38" s="1"/>
  <c r="J18"/>
  <c r="H37" s="1"/>
  <c r="J17"/>
  <c r="H36" s="1"/>
  <c r="J23"/>
  <c r="H42" s="1"/>
  <c r="J22"/>
  <c r="H41" s="1"/>
  <c r="D17"/>
  <c r="B36" s="1"/>
  <c r="D35" i="11"/>
  <c r="B61" s="1"/>
  <c r="D34"/>
  <c r="B60" s="1"/>
  <c r="D33"/>
  <c r="B59" s="1"/>
  <c r="D32"/>
  <c r="B58" s="1"/>
  <c r="J29"/>
  <c r="H55" s="1"/>
  <c r="J28"/>
  <c r="H54" s="1"/>
  <c r="J27"/>
  <c r="H53" s="1"/>
  <c r="J26"/>
  <c r="H52" s="1"/>
  <c r="D23"/>
  <c r="B49" s="1"/>
  <c r="D22"/>
  <c r="B48" s="1"/>
  <c r="D20"/>
  <c r="B46" s="1"/>
  <c r="D15"/>
  <c r="B41" s="1"/>
  <c r="J35"/>
  <c r="H61" s="1"/>
  <c r="J34"/>
  <c r="H60" s="1"/>
  <c r="J32"/>
  <c r="H58" s="1"/>
  <c r="D29"/>
  <c r="B55" s="1"/>
  <c r="D28"/>
  <c r="B54" s="1"/>
  <c r="D27"/>
  <c r="B53" s="1"/>
  <c r="D26"/>
  <c r="B52" s="1"/>
  <c r="J20"/>
  <c r="H46" s="1"/>
  <c r="D15" i="9"/>
  <c r="B41" s="1"/>
  <c r="J26"/>
  <c r="H52" s="1"/>
  <c r="B33"/>
  <c r="D59" s="1"/>
  <c r="B22"/>
  <c r="D48" s="1"/>
  <c r="J23"/>
  <c r="H49" s="1"/>
  <c r="D28"/>
  <c r="B54" s="1"/>
  <c r="H35"/>
  <c r="J61" s="1"/>
  <c r="B20"/>
  <c r="D46" s="1"/>
  <c r="H26"/>
  <c r="J52" s="1"/>
  <c r="B32"/>
  <c r="D58" s="1"/>
  <c r="D14"/>
  <c r="B40" s="1"/>
  <c r="J20"/>
  <c r="H46" s="1"/>
  <c r="D26"/>
  <c r="B52" s="1"/>
  <c r="J32"/>
  <c r="H58" s="1"/>
  <c r="D17"/>
  <c r="B43" s="1"/>
  <c r="D20"/>
  <c r="B46" s="1"/>
  <c r="J28"/>
  <c r="H54" s="1"/>
  <c r="D33"/>
  <c r="B59" s="1"/>
  <c r="H22"/>
  <c r="J48" s="1"/>
  <c r="B29"/>
  <c r="D55" s="1"/>
  <c r="H33"/>
  <c r="J59" s="1"/>
  <c r="B23"/>
  <c r="D49" s="1"/>
  <c r="H27"/>
  <c r="J53" s="1"/>
  <c r="B34"/>
  <c r="D60" s="1"/>
  <c r="J22"/>
  <c r="H48" s="1"/>
  <c r="D27"/>
  <c r="B53" s="1"/>
  <c r="J35"/>
  <c r="H61" s="1"/>
  <c r="B14"/>
  <c r="D40" s="1"/>
  <c r="D22"/>
  <c r="B48" s="1"/>
  <c r="D35"/>
  <c r="B61" s="1"/>
  <c r="H29"/>
  <c r="J55" s="1"/>
  <c r="J33"/>
  <c r="H59" s="1"/>
  <c r="B16"/>
  <c r="D42" s="1"/>
  <c r="H20"/>
  <c r="J46" s="1"/>
  <c r="B27"/>
  <c r="D53" s="1"/>
  <c r="D21"/>
  <c r="B47" s="1"/>
  <c r="J29"/>
  <c r="H55" s="1"/>
  <c r="D34"/>
  <c r="B60" s="1"/>
  <c r="B17"/>
  <c r="D43" s="1"/>
  <c r="H21"/>
  <c r="J47" s="1"/>
  <c r="B28"/>
  <c r="D54" s="1"/>
  <c r="H32"/>
  <c r="J58" s="1"/>
  <c r="J27"/>
  <c r="H53" s="1"/>
  <c r="D32"/>
  <c r="B58" s="1"/>
  <c r="B21"/>
  <c r="D47" s="1"/>
  <c r="D16"/>
  <c r="B42" s="1"/>
  <c r="D29"/>
  <c r="B55" s="1"/>
  <c r="H34"/>
  <c r="J60" s="1"/>
  <c r="H23"/>
  <c r="J49" s="1"/>
  <c r="D23"/>
  <c r="B49" s="1"/>
  <c r="B15"/>
  <c r="D41" s="1"/>
  <c r="H28"/>
  <c r="J54" s="1"/>
  <c r="B35"/>
  <c r="D61" s="1"/>
  <c r="J21"/>
  <c r="H47" s="1"/>
  <c r="J34"/>
  <c r="H60" s="1"/>
  <c r="B26"/>
  <c r="D52" s="1"/>
  <c r="L4" i="8"/>
  <c r="N4" s="1"/>
  <c r="L5"/>
  <c r="N5" s="1"/>
  <c r="L6"/>
  <c r="N6" s="1"/>
  <c r="L7"/>
  <c r="N7" s="1"/>
  <c r="L8"/>
  <c r="N8" s="1"/>
  <c r="L9"/>
  <c r="N9" s="1"/>
  <c r="L10"/>
  <c r="N10" s="1"/>
  <c r="L11"/>
  <c r="N11" s="1"/>
  <c r="D19"/>
  <c r="J19"/>
  <c r="D25"/>
  <c r="J25"/>
  <c r="D31"/>
  <c r="J31"/>
  <c r="D39"/>
  <c r="D45"/>
  <c r="J45"/>
  <c r="D51"/>
  <c r="J51"/>
  <c r="D57"/>
  <c r="J57"/>
  <c r="N4" i="7"/>
  <c r="P4" s="1"/>
  <c r="G18" s="1"/>
  <c r="I61" s="1"/>
  <c r="N5"/>
  <c r="P5" s="1"/>
  <c r="N6"/>
  <c r="P6" s="1"/>
  <c r="N7"/>
  <c r="P7" s="1"/>
  <c r="I8"/>
  <c r="N8"/>
  <c r="P8" s="1"/>
  <c r="N9"/>
  <c r="P9" s="1"/>
  <c r="N10"/>
  <c r="P10" s="1"/>
  <c r="N11"/>
  <c r="P11" s="1"/>
  <c r="N12"/>
  <c r="P12" s="1"/>
  <c r="N13"/>
  <c r="P13" s="1"/>
  <c r="I15"/>
  <c r="D22"/>
  <c r="I22"/>
  <c r="D29"/>
  <c r="D36"/>
  <c r="A55"/>
  <c r="A56"/>
  <c r="D58"/>
  <c r="I58"/>
  <c r="D65"/>
  <c r="I65"/>
  <c r="D72"/>
  <c r="I72"/>
  <c r="D79"/>
  <c r="I79"/>
  <c r="D86"/>
  <c r="L4" i="6"/>
  <c r="N4"/>
  <c r="H18" s="1"/>
  <c r="J37" s="1"/>
  <c r="L5"/>
  <c r="N5" s="1"/>
  <c r="L6"/>
  <c r="N6"/>
  <c r="B23" s="1"/>
  <c r="D42" s="1"/>
  <c r="L7"/>
  <c r="N7" s="1"/>
  <c r="L8"/>
  <c r="N8"/>
  <c r="B18" s="1"/>
  <c r="D37" s="1"/>
  <c r="L9"/>
  <c r="N9" s="1"/>
  <c r="D16"/>
  <c r="J16"/>
  <c r="D21"/>
  <c r="J21"/>
  <c r="D23"/>
  <c r="B42" s="1"/>
  <c r="D30"/>
  <c r="D35"/>
  <c r="J35"/>
  <c r="D40"/>
  <c r="J40"/>
  <c r="H17" l="1"/>
  <c r="J36" s="1"/>
  <c r="J22"/>
  <c r="H41" s="1"/>
  <c r="D22"/>
  <c r="B41" s="1"/>
  <c r="G19" i="7"/>
  <c r="I62" s="1"/>
  <c r="I25"/>
  <c r="G68" s="1"/>
  <c r="G32"/>
  <c r="I75" s="1"/>
  <c r="B30"/>
  <c r="D73" s="1"/>
  <c r="B41"/>
  <c r="D84" s="1"/>
  <c r="I40"/>
  <c r="G83" s="1"/>
  <c r="D27"/>
  <c r="B70" s="1"/>
  <c r="B24" i="6"/>
  <c r="D43" s="1"/>
  <c r="J18"/>
  <c r="H37" s="1"/>
  <c r="D14"/>
  <c r="B33" s="1"/>
  <c r="D17"/>
  <c r="B36" s="1"/>
  <c r="B19" i="7"/>
  <c r="D62" s="1"/>
  <c r="I38"/>
  <c r="G81" s="1"/>
  <c r="G34"/>
  <c r="I77" s="1"/>
  <c r="B32"/>
  <c r="D75" s="1"/>
  <c r="G10"/>
  <c r="D88" s="1"/>
  <c r="D40"/>
  <c r="B83" s="1"/>
  <c r="G20"/>
  <c r="I63" s="1"/>
  <c r="B31"/>
  <c r="D74" s="1"/>
  <c r="D41"/>
  <c r="B84" s="1"/>
  <c r="D26"/>
  <c r="B69" s="1"/>
  <c r="I24"/>
  <c r="G67" s="1"/>
  <c r="B13" i="6"/>
  <c r="D32" s="1"/>
  <c r="J23"/>
  <c r="H42" s="1"/>
  <c r="D19"/>
  <c r="B38" s="1"/>
  <c r="J24"/>
  <c r="H43" s="1"/>
  <c r="J17"/>
  <c r="H36" s="1"/>
  <c r="D18"/>
  <c r="B37" s="1"/>
  <c r="J19"/>
  <c r="H38" s="1"/>
  <c r="D24"/>
  <c r="B43" s="1"/>
  <c r="I26" i="7"/>
  <c r="G69" s="1"/>
  <c r="I39"/>
  <c r="G82" s="1"/>
  <c r="G33"/>
  <c r="I76" s="1"/>
  <c r="D31"/>
  <c r="B74" s="1"/>
  <c r="D25"/>
  <c r="B68" s="1"/>
  <c r="I20"/>
  <c r="G63" s="1"/>
  <c r="G9"/>
  <c r="D87" s="1"/>
  <c r="B40"/>
  <c r="D83" s="1"/>
  <c r="G31"/>
  <c r="I74" s="1"/>
  <c r="I41"/>
  <c r="G84" s="1"/>
  <c r="B20" i="8"/>
  <c r="D46" s="1"/>
  <c r="H26"/>
  <c r="J52" s="1"/>
  <c r="B32"/>
  <c r="D58" s="1"/>
  <c r="D14"/>
  <c r="B40" s="1"/>
  <c r="J20"/>
  <c r="H46" s="1"/>
  <c r="D26"/>
  <c r="B52" s="1"/>
  <c r="J32"/>
  <c r="H58" s="1"/>
  <c r="D21"/>
  <c r="B47" s="1"/>
  <c r="J29"/>
  <c r="H55" s="1"/>
  <c r="D34"/>
  <c r="B60" s="1"/>
  <c r="B17"/>
  <c r="D43" s="1"/>
  <c r="H21"/>
  <c r="J47" s="1"/>
  <c r="B28"/>
  <c r="D54" s="1"/>
  <c r="H32"/>
  <c r="J58" s="1"/>
  <c r="D17"/>
  <c r="B43" s="1"/>
  <c r="D20"/>
  <c r="B46" s="1"/>
  <c r="J28"/>
  <c r="H54" s="1"/>
  <c r="D33"/>
  <c r="B59" s="1"/>
  <c r="H22"/>
  <c r="J48" s="1"/>
  <c r="B29"/>
  <c r="D55" s="1"/>
  <c r="H33"/>
  <c r="J59" s="1"/>
  <c r="H27"/>
  <c r="J53" s="1"/>
  <c r="B23"/>
  <c r="D49" s="1"/>
  <c r="B34"/>
  <c r="D60" s="1"/>
  <c r="J22"/>
  <c r="H48" s="1"/>
  <c r="D27"/>
  <c r="B53" s="1"/>
  <c r="J35"/>
  <c r="H61" s="1"/>
  <c r="B14"/>
  <c r="D40" s="1"/>
  <c r="J27"/>
  <c r="H53" s="1"/>
  <c r="D32"/>
  <c r="B58" s="1"/>
  <c r="B21"/>
  <c r="D47" s="1"/>
  <c r="D16"/>
  <c r="B42" s="1"/>
  <c r="D29"/>
  <c r="B55" s="1"/>
  <c r="H23"/>
  <c r="J49" s="1"/>
  <c r="H34"/>
  <c r="J60" s="1"/>
  <c r="D23"/>
  <c r="B49" s="1"/>
  <c r="B35"/>
  <c r="D61" s="1"/>
  <c r="B15"/>
  <c r="D41" s="1"/>
  <c r="H28"/>
  <c r="J54" s="1"/>
  <c r="J21"/>
  <c r="H47" s="1"/>
  <c r="J34"/>
  <c r="H60" s="1"/>
  <c r="B26"/>
  <c r="D52" s="1"/>
  <c r="D15"/>
  <c r="B41" s="1"/>
  <c r="J26"/>
  <c r="H52" s="1"/>
  <c r="B22"/>
  <c r="D48" s="1"/>
  <c r="B33"/>
  <c r="D59" s="1"/>
  <c r="J23"/>
  <c r="H49" s="1"/>
  <c r="D28"/>
  <c r="B54" s="1"/>
  <c r="H35"/>
  <c r="J61" s="1"/>
  <c r="D22"/>
  <c r="B48" s="1"/>
  <c r="D35"/>
  <c r="B61" s="1"/>
  <c r="H29"/>
  <c r="J55" s="1"/>
  <c r="J33"/>
  <c r="H59" s="1"/>
  <c r="B16"/>
  <c r="D42" s="1"/>
  <c r="H20"/>
  <c r="J46" s="1"/>
  <c r="B27"/>
  <c r="D53" s="1"/>
  <c r="G17" i="7"/>
  <c r="I60" s="1"/>
  <c r="B26"/>
  <c r="D69" s="1"/>
  <c r="I30"/>
  <c r="G73" s="1"/>
  <c r="G41"/>
  <c r="I84" s="1"/>
  <c r="I27"/>
  <c r="G70" s="1"/>
  <c r="D17"/>
  <c r="B60" s="1"/>
  <c r="I12"/>
  <c r="B90" s="1"/>
  <c r="D32"/>
  <c r="B75" s="1"/>
  <c r="B39"/>
  <c r="D82" s="1"/>
  <c r="G12"/>
  <c r="D90" s="1"/>
  <c r="I18"/>
  <c r="G61" s="1"/>
  <c r="D23"/>
  <c r="B66" s="1"/>
  <c r="I33"/>
  <c r="G76" s="1"/>
  <c r="G38"/>
  <c r="I81" s="1"/>
  <c r="D38"/>
  <c r="B81" s="1"/>
  <c r="D20"/>
  <c r="B63" s="1"/>
  <c r="G25"/>
  <c r="I68" s="1"/>
  <c r="B34"/>
  <c r="D77" s="1"/>
  <c r="G16"/>
  <c r="I59" s="1"/>
  <c r="B23"/>
  <c r="D66" s="1"/>
  <c r="D16"/>
  <c r="B59" s="1"/>
  <c r="I23"/>
  <c r="G66" s="1"/>
  <c r="G30"/>
  <c r="I73" s="1"/>
  <c r="I9"/>
  <c r="B87" s="1"/>
  <c r="D30"/>
  <c r="B73" s="1"/>
  <c r="B37"/>
  <c r="D80" s="1"/>
  <c r="I37"/>
  <c r="G80" s="1"/>
  <c r="I16"/>
  <c r="G59" s="1"/>
  <c r="B25"/>
  <c r="D68" s="1"/>
  <c r="I31"/>
  <c r="G74" s="1"/>
  <c r="G40"/>
  <c r="I83" s="1"/>
  <c r="D18"/>
  <c r="B61" s="1"/>
  <c r="I13"/>
  <c r="B91" s="1"/>
  <c r="G27"/>
  <c r="I70" s="1"/>
  <c r="D33"/>
  <c r="B76" s="1"/>
  <c r="B38"/>
  <c r="D81" s="1"/>
  <c r="G13"/>
  <c r="D91" s="1"/>
  <c r="I17"/>
  <c r="G60" s="1"/>
  <c r="B24"/>
  <c r="D67" s="1"/>
  <c r="I32"/>
  <c r="G75" s="1"/>
  <c r="G39"/>
  <c r="I82" s="1"/>
  <c r="D37"/>
  <c r="B80" s="1"/>
  <c r="D19"/>
  <c r="B62" s="1"/>
  <c r="G26"/>
  <c r="I69" s="1"/>
  <c r="D34"/>
  <c r="B77" s="1"/>
  <c r="G11"/>
  <c r="D89" s="1"/>
  <c r="B33"/>
  <c r="D76" s="1"/>
  <c r="I34"/>
  <c r="G77" s="1"/>
  <c r="G37"/>
  <c r="I80" s="1"/>
  <c r="D39"/>
  <c r="B82" s="1"/>
  <c r="B20"/>
  <c r="D63" s="1"/>
  <c r="G24"/>
  <c r="I67" s="1"/>
  <c r="I19"/>
  <c r="G62" s="1"/>
  <c r="D24"/>
  <c r="B67" s="1"/>
  <c r="G23"/>
  <c r="I66" s="1"/>
  <c r="B18"/>
  <c r="D61" s="1"/>
  <c r="B17"/>
  <c r="D60" s="1"/>
  <c r="B16"/>
  <c r="D59" s="1"/>
  <c r="I11"/>
  <c r="B89" s="1"/>
  <c r="I10"/>
  <c r="B88" s="1"/>
  <c r="B27"/>
  <c r="D70" s="1"/>
  <c r="D13" i="6"/>
  <c r="B32" s="1"/>
  <c r="H24"/>
  <c r="J43" s="1"/>
  <c r="H23"/>
  <c r="J42" s="1"/>
  <c r="H22"/>
  <c r="J41" s="1"/>
  <c r="B19"/>
  <c r="D38" s="1"/>
  <c r="B17"/>
  <c r="D36" s="1"/>
  <c r="B14"/>
  <c r="D33" s="1"/>
  <c r="B12"/>
  <c r="D31" s="1"/>
  <c r="D12"/>
  <c r="B31" s="1"/>
  <c r="B22"/>
  <c r="D41" s="1"/>
  <c r="H19"/>
  <c r="J38" s="1"/>
  <c r="J38" i="4" l="1"/>
  <c r="H38"/>
  <c r="D38"/>
  <c r="B38"/>
  <c r="J34"/>
  <c r="H34"/>
  <c r="D34"/>
  <c r="B34"/>
  <c r="J30"/>
  <c r="H30"/>
  <c r="D30"/>
  <c r="B30"/>
  <c r="J18"/>
  <c r="D18"/>
  <c r="J14"/>
  <c r="D14"/>
  <c r="J10"/>
  <c r="D10"/>
  <c r="L7"/>
  <c r="N7" s="1"/>
  <c r="L6"/>
  <c r="N6" s="1"/>
  <c r="L5"/>
  <c r="N5" s="1"/>
  <c r="L4"/>
  <c r="N4" s="1"/>
  <c r="B35" l="1"/>
  <c r="D39"/>
  <c r="D31"/>
  <c r="D19"/>
  <c r="J15"/>
  <c r="D11"/>
  <c r="H39"/>
  <c r="H31"/>
  <c r="H19"/>
  <c r="B15"/>
  <c r="H11"/>
  <c r="J35"/>
  <c r="B39"/>
  <c r="B32"/>
  <c r="B19"/>
  <c r="H16"/>
  <c r="B12"/>
  <c r="D36"/>
  <c r="H36"/>
  <c r="J39"/>
  <c r="J32"/>
  <c r="J19"/>
  <c r="D16"/>
  <c r="J12"/>
  <c r="B40"/>
  <c r="B20"/>
  <c r="H15"/>
  <c r="D35"/>
  <c r="D32"/>
  <c r="D12"/>
  <c r="H35"/>
  <c r="H32"/>
  <c r="H12"/>
  <c r="J40"/>
  <c r="J20"/>
  <c r="D15"/>
  <c r="B36"/>
  <c r="B31"/>
  <c r="B11"/>
  <c r="D40"/>
  <c r="D20"/>
  <c r="J16"/>
  <c r="H40"/>
  <c r="H20"/>
  <c r="B16"/>
  <c r="J36"/>
  <c r="J31"/>
  <c r="J11"/>
  <c r="J40" i="1" l="1"/>
  <c r="D40"/>
  <c r="J35"/>
  <c r="D35"/>
  <c r="D30"/>
  <c r="J21"/>
  <c r="D21"/>
  <c r="J16"/>
  <c r="D16"/>
  <c r="D11"/>
  <c r="L9"/>
  <c r="N9" s="1"/>
  <c r="L8"/>
  <c r="N8" s="1"/>
  <c r="L7"/>
  <c r="N7" s="1"/>
  <c r="L6"/>
  <c r="N6" s="1"/>
  <c r="L5"/>
  <c r="N5" s="1"/>
  <c r="L4"/>
  <c r="N4" s="1"/>
  <c r="D17" l="1"/>
  <c r="B36" s="1"/>
  <c r="D14"/>
  <c r="B33" s="1"/>
  <c r="B24"/>
  <c r="D43" s="1"/>
  <c r="J18"/>
  <c r="H37" s="1"/>
  <c r="H23"/>
  <c r="J42" s="1"/>
  <c r="D18"/>
  <c r="B37" s="1"/>
  <c r="B23"/>
  <c r="D42" s="1"/>
  <c r="J19"/>
  <c r="H38" s="1"/>
  <c r="H22"/>
  <c r="J41" s="1"/>
  <c r="B14"/>
  <c r="D33" s="1"/>
  <c r="J23"/>
  <c r="H42" s="1"/>
  <c r="D19"/>
  <c r="B38" s="1"/>
  <c r="B22"/>
  <c r="D41" s="1"/>
  <c r="H19"/>
  <c r="J38" s="1"/>
  <c r="B13"/>
  <c r="D32" s="1"/>
  <c r="J22"/>
  <c r="H41" s="1"/>
  <c r="D12"/>
  <c r="B31" s="1"/>
  <c r="H17"/>
  <c r="J36" s="1"/>
  <c r="D22"/>
  <c r="B41" s="1"/>
  <c r="B17"/>
  <c r="D36" s="1"/>
  <c r="J24"/>
  <c r="H43" s="1"/>
  <c r="H18"/>
  <c r="J37" s="1"/>
  <c r="D23"/>
  <c r="B42" s="1"/>
  <c r="B19"/>
  <c r="D38" s="1"/>
  <c r="B12"/>
  <c r="D31" s="1"/>
  <c r="D24"/>
  <c r="B43" s="1"/>
  <c r="J17"/>
  <c r="H36" s="1"/>
  <c r="D13"/>
  <c r="B32" s="1"/>
  <c r="H24"/>
  <c r="J43" s="1"/>
  <c r="B18"/>
  <c r="D37" s="1"/>
</calcChain>
</file>

<file path=xl/sharedStrings.xml><?xml version="1.0" encoding="utf-8"?>
<sst xmlns="http://schemas.openxmlformats.org/spreadsheetml/2006/main" count="689" uniqueCount="176">
  <si>
    <t>LP</t>
  </si>
  <si>
    <t>ZESPÓŁ</t>
  </si>
  <si>
    <t>LOS</t>
  </si>
  <si>
    <t>1 kolejka</t>
  </si>
  <si>
    <t>2 kolejka</t>
  </si>
  <si>
    <t>3 kolejka</t>
  </si>
  <si>
    <t>4 kolejka</t>
  </si>
  <si>
    <t>MKS Victoria Świebodzice</t>
  </si>
  <si>
    <t>5 kolejka</t>
  </si>
  <si>
    <t>6 kolejka</t>
  </si>
  <si>
    <t>7 kolejka</t>
  </si>
  <si>
    <t>8 kolejka</t>
  </si>
  <si>
    <t>9 kolejka</t>
  </si>
  <si>
    <t>10 kolejka</t>
  </si>
  <si>
    <t>Runda rewanżowa:</t>
  </si>
  <si>
    <t>Baraże</t>
  </si>
  <si>
    <t>-</t>
  </si>
  <si>
    <t>UKS Jedynka Dzierżoniów</t>
  </si>
  <si>
    <t>SMS Zagłębie II Lubin</t>
  </si>
  <si>
    <t>Dolnośląska Liga Juniorek- sezon 2024/2025</t>
  </si>
  <si>
    <t>20/26.01 2025</t>
  </si>
  <si>
    <t>10.10.2024 czwartek</t>
  </si>
  <si>
    <t>17.10.2024 czwartek</t>
  </si>
  <si>
    <t>MKS Vitamineo Jelenia Góra</t>
  </si>
  <si>
    <t>24.10.2024 czwartek</t>
  </si>
  <si>
    <t>07.11.2024 czwartek</t>
  </si>
  <si>
    <t>14.11.2024 czwartek</t>
  </si>
  <si>
    <t>21.11.2024 czwartek</t>
  </si>
  <si>
    <t>28.11.2024 czwartek</t>
  </si>
  <si>
    <t>05.12.2024 czwartek</t>
  </si>
  <si>
    <t>12.12.2024 czwartek</t>
  </si>
  <si>
    <t>09.01.2025 czwartek</t>
  </si>
  <si>
    <t>SMS Zagłębie I Lubin SMS</t>
  </si>
  <si>
    <t>MKS MOS Wrocław SMS</t>
  </si>
  <si>
    <t xml:space="preserve"> Dolnośląska Liga Juniorek Młodszych - sezon 2024/2025</t>
  </si>
  <si>
    <t>29.09.2024 niedziela</t>
  </si>
  <si>
    <t>KPR Gminy Kobierzyce SMS</t>
  </si>
  <si>
    <t>06.10.2024 niedziela</t>
  </si>
  <si>
    <t>SMS Zagłębie Lubin SMS</t>
  </si>
  <si>
    <t>13.10.2024 niedziela</t>
  </si>
  <si>
    <t>20.10.2024 niedziela</t>
  </si>
  <si>
    <t>27.10.2024 niedziela</t>
  </si>
  <si>
    <t>17.11.2024 niedziela</t>
  </si>
  <si>
    <t>BARAŻ 27.01-02.02.2025</t>
  </si>
  <si>
    <t>24.11.2024 niedziela</t>
  </si>
  <si>
    <t>15.12.2024 niedziela</t>
  </si>
  <si>
    <t>01.12.2024 niedziela</t>
  </si>
  <si>
    <t>11 kolejka</t>
  </si>
  <si>
    <t>12.01.2025 niedziela</t>
  </si>
  <si>
    <t>08.12.2024 niedziela</t>
  </si>
  <si>
    <t>12 kolejka</t>
  </si>
  <si>
    <t>19.01.2025 niedziela</t>
  </si>
  <si>
    <t>16 kolejka</t>
  </si>
  <si>
    <t>15 kolejka</t>
  </si>
  <si>
    <t>14 kolejka</t>
  </si>
  <si>
    <t>18 kolejka</t>
  </si>
  <si>
    <t>13 kolejka</t>
  </si>
  <si>
    <t>17 kolejka</t>
  </si>
  <si>
    <t>14.12.2024 sobota</t>
  </si>
  <si>
    <t>15.01.2025 środa</t>
  </si>
  <si>
    <t>11.01.2025 sobota</t>
  </si>
  <si>
    <t>18.12.2024 środa</t>
  </si>
  <si>
    <t>07.12.2024 sobota</t>
  </si>
  <si>
    <t>16.10.2024 środa</t>
  </si>
  <si>
    <t>27.11.2024 środa</t>
  </si>
  <si>
    <t>09.10.2024 środa</t>
  </si>
  <si>
    <t>16.11.2024 sobota</t>
  </si>
  <si>
    <t>05.10.2024 sobota</t>
  </si>
  <si>
    <t>09.11.2024 sobota</t>
  </si>
  <si>
    <t>28.09.2024 sobota</t>
  </si>
  <si>
    <t>30.10.2024 środa</t>
  </si>
  <si>
    <t>25.09.2024 środa</t>
  </si>
  <si>
    <t>KS SPR Oleśnica</t>
  </si>
  <si>
    <t>SPR GOKiS Kąty Wrocławskie</t>
  </si>
  <si>
    <t>MKS MOS II Wrocław</t>
  </si>
  <si>
    <t>26.10.2024 sobota</t>
  </si>
  <si>
    <t>UKS Chrobry Żórawina</t>
  </si>
  <si>
    <t>UKS Jedynka Ziębice</t>
  </si>
  <si>
    <t>SMS Zagłębie Lubin</t>
  </si>
  <si>
    <t>KPR Gminy Kobierzyce</t>
  </si>
  <si>
    <t>DATA</t>
  </si>
  <si>
    <t>styczeń</t>
  </si>
  <si>
    <t>BARAŻ 03-09.02.2025</t>
  </si>
  <si>
    <t>11.12.2024 środa</t>
  </si>
  <si>
    <t>04.12.2024 środa</t>
  </si>
  <si>
    <t>wolny los</t>
  </si>
  <si>
    <t>20.11.2024 środa</t>
  </si>
  <si>
    <t>ŚKPR Świdnica</t>
  </si>
  <si>
    <t>13.11.2024 środa</t>
  </si>
  <si>
    <t>WKS Śląsk Wrocław</t>
  </si>
  <si>
    <t>06.11.2024 środa</t>
  </si>
  <si>
    <t>MSPR Siódemka-Miedź-Huras Legnica SMS</t>
  </si>
  <si>
    <t>23.10.2024 środa</t>
  </si>
  <si>
    <t>KS SPR Chrobry Głogów SMS</t>
  </si>
  <si>
    <t>Dolnośląska Liga Juniorów - sezon 2024/2025</t>
  </si>
  <si>
    <t>BARAŻ 10-16.02.2025</t>
  </si>
  <si>
    <t>08.01.2025 środa</t>
  </si>
  <si>
    <t>03.11.2024 niedziela</t>
  </si>
  <si>
    <t>22.09.2024 niedziela</t>
  </si>
  <si>
    <t>Śląsk Handball Akademia/SPR Bór Joynex Oborniki</t>
  </si>
  <si>
    <t>SPR GOKiS Kąty Wrocławskie SMS</t>
  </si>
  <si>
    <t>KS SPR Chrobry II Głogów</t>
  </si>
  <si>
    <t>ŚKPR II Świdnica</t>
  </si>
  <si>
    <t>ŚKPR I Świdnica SMS</t>
  </si>
  <si>
    <t>03.10.2024 środa</t>
  </si>
  <si>
    <t>KS SPR Chrobry I Głogów SMS</t>
  </si>
  <si>
    <t>Dolnośląska Liga Juniorów Młodszych - sezon 2024/2025</t>
  </si>
  <si>
    <t>MKS Żagiew Dzierżoniów</t>
  </si>
  <si>
    <t>Śląsk Wrocław Handball  Akademia</t>
  </si>
  <si>
    <t>ŚKPR I Świdnica</t>
  </si>
  <si>
    <t>KS SPR Chrobry I Głogów</t>
  </si>
  <si>
    <t>UKS Dziewiatka Legnica</t>
  </si>
  <si>
    <t>Dolnośląska Liga Młodzików gr.1A - sezon 2024/2025</t>
  </si>
  <si>
    <t>12.10.2024 sobota</t>
  </si>
  <si>
    <t>30.11.2024 sobota</t>
  </si>
  <si>
    <t>21.12.2024 sobota</t>
  </si>
  <si>
    <t xml:space="preserve">Śląsk Handball Akademia SPR Bór JOYNEXT Oborniki Śl. </t>
  </si>
  <si>
    <t>WKS Śląsk I Wrocław</t>
  </si>
  <si>
    <t>SPR Bór JOYNEXT Oborniki Śl.</t>
  </si>
  <si>
    <t>02.11.2024 sobota</t>
  </si>
  <si>
    <t>KS SPR Chrobry II Głogów  SMS</t>
  </si>
  <si>
    <t>MKS MOS I  Wrocław</t>
  </si>
  <si>
    <t>UKS Dziewiątka II Legnica</t>
  </si>
  <si>
    <t>FPR Mirsk</t>
  </si>
  <si>
    <t>UKS Dziewiątka I Legnica</t>
  </si>
  <si>
    <t>Dolnośląska Liga Młodziczek gr.B - sezon 2024/2025</t>
  </si>
  <si>
    <t>Dolnoślaska Liga Młodziczek gr.A - sezon 2024/2025</t>
  </si>
  <si>
    <t>Śląsk Wrocław Handball Akadenia SP46 I</t>
  </si>
  <si>
    <t>KS SPR Chrobry Głogów</t>
  </si>
  <si>
    <t>MSPR Siódemka-Miedź-Huras Legnica</t>
  </si>
  <si>
    <t>UKS Dziewiątka Legnica</t>
  </si>
  <si>
    <t>Dolnośląska Liga Młodzika U12/U13 gr.A - sezon 2024/2025</t>
  </si>
  <si>
    <t>Dolnośląska Liga Młodzików gr.1B - sezon 2024/2025</t>
  </si>
  <si>
    <t>Śląsk Wrocław Handball Akadenia SP74</t>
  </si>
  <si>
    <t>Śląsk Wrocław Handball Akadenia SP46 II</t>
  </si>
  <si>
    <t>MKS Victoria I Świebodzice</t>
  </si>
  <si>
    <t>FPR II Mirsk</t>
  </si>
  <si>
    <t>APR Świdnica</t>
  </si>
  <si>
    <t>SPR Polkowice</t>
  </si>
  <si>
    <t>MKS Victoria II Świebodzice</t>
  </si>
  <si>
    <t>SPR Victoria Oborniki Śląskie</t>
  </si>
  <si>
    <t>SPR Victoria II Oborniki Śląskie</t>
  </si>
  <si>
    <t>SPR Victoria I Oborniki Śląskie</t>
  </si>
  <si>
    <t>Dolnośląska Liga Dzieci/Dziewcząt U14 sezon 2024-2025</t>
  </si>
  <si>
    <t xml:space="preserve">Dolnośląska Liga Młodziczek U12/U13 gr.B sezon 2024/2025 </t>
  </si>
  <si>
    <t>Dolnośląska Liga Młodziczek U12/U13 gr. A sezon 2024/2025</t>
  </si>
  <si>
    <t>Dolnośląska Liga Dzieci/Chłopców U14 sezon 2024/2025</t>
  </si>
  <si>
    <t>Dolnośląska Liga Młodzika U12/U13 gr.B sezon 2024/2025</t>
  </si>
  <si>
    <t>MKS Victoria swiebodzice</t>
  </si>
  <si>
    <t>WKS Śląsk II Wrocław</t>
  </si>
  <si>
    <t>Dolnośląska Liga Młodzika gr.B sezon 2024/2025</t>
  </si>
  <si>
    <t>26/27.10.2024 sobota/niedziela</t>
  </si>
  <si>
    <t>23/24.11.2024 sobota/niedziela</t>
  </si>
  <si>
    <t>14/15.12.2024 sobota/niedziela</t>
  </si>
  <si>
    <t>18/19.01.2025 sobota/niedziela</t>
  </si>
  <si>
    <t>01/02/03/2025 sobota/niedziela</t>
  </si>
  <si>
    <t>05/06.04.2025 sobota/niedziela</t>
  </si>
  <si>
    <t>10/11.05.2025 sobota/niedziela</t>
  </si>
  <si>
    <t>01/02.03.2025 sobota/niedziela</t>
  </si>
  <si>
    <t>05-06.04.2025 sobota/niedziela</t>
  </si>
  <si>
    <t>10/11.05.2025 sobota.niedziela</t>
  </si>
  <si>
    <t>16/17.11.2024 sobota/niedziela</t>
  </si>
  <si>
    <t>07/08.12.2024 sobota/niedziela</t>
  </si>
  <si>
    <t>11/12.01.2025 sobota/niedziela</t>
  </si>
  <si>
    <t>22/23.02.2025 sobota/niedziela</t>
  </si>
  <si>
    <t>22/23.03.2025 sobota/niedziela</t>
  </si>
  <si>
    <t>26/27.04.2025 sobota/niedziela</t>
  </si>
  <si>
    <t>19/20.10.2024 sobota/niedziela</t>
  </si>
  <si>
    <t>15/16.03.2025 sobota/niedziela</t>
  </si>
  <si>
    <t>MKS MOS Wrocław</t>
  </si>
  <si>
    <t>17/18.05.2025 sobota/niedziela</t>
  </si>
  <si>
    <t>08/09.03.2025 sobota/niedziela</t>
  </si>
  <si>
    <t>12/13.04.2025 sobota/niedziela</t>
  </si>
  <si>
    <t>15/16.03 2025 sobota/niedziela</t>
  </si>
  <si>
    <t>25/26.01.2025 sobota/niedziela</t>
  </si>
  <si>
    <t>BARAŻ 01-07.04.2025</t>
  </si>
</sst>
</file>

<file path=xl/styles.xml><?xml version="1.0" encoding="utf-8"?>
<styleSheet xmlns="http://schemas.openxmlformats.org/spreadsheetml/2006/main">
  <fonts count="26">
    <font>
      <sz val="10"/>
      <name val="Arial CE"/>
      <charset val="238"/>
    </font>
    <font>
      <b/>
      <sz val="14"/>
      <name val="Tahoma"/>
      <family val="2"/>
      <charset val="238"/>
    </font>
    <font>
      <sz val="8"/>
      <name val="Tahoma"/>
      <family val="2"/>
      <charset val="238"/>
    </font>
    <font>
      <sz val="9"/>
      <name val="Tahoma"/>
      <family val="2"/>
      <charset val="238"/>
    </font>
    <font>
      <i/>
      <sz val="9"/>
      <name val="Tahoma"/>
      <family val="2"/>
      <charset val="238"/>
    </font>
    <font>
      <b/>
      <sz val="9"/>
      <name val="Tahoma"/>
      <family val="2"/>
      <charset val="238"/>
    </font>
    <font>
      <sz val="8"/>
      <color indexed="9"/>
      <name val="Tahoma"/>
      <family val="2"/>
      <charset val="238"/>
    </font>
    <font>
      <sz val="9"/>
      <color indexed="9"/>
      <name val="Tahoma"/>
      <family val="2"/>
      <charset val="238"/>
    </font>
    <font>
      <b/>
      <sz val="12"/>
      <name val="Tahoma"/>
      <family val="2"/>
      <charset val="238"/>
    </font>
    <font>
      <b/>
      <sz val="12"/>
      <color indexed="9"/>
      <name val="Tahoma"/>
      <family val="2"/>
      <charset val="238"/>
    </font>
    <font>
      <b/>
      <sz val="12"/>
      <color rgb="FFFF0000"/>
      <name val="Tahoma"/>
      <family val="2"/>
      <charset val="238"/>
    </font>
    <font>
      <b/>
      <sz val="9"/>
      <color indexed="9"/>
      <name val="Tahoma"/>
      <family val="2"/>
      <charset val="238"/>
    </font>
    <font>
      <b/>
      <sz val="10"/>
      <name val="Tahoma"/>
      <family val="2"/>
      <charset val="238"/>
    </font>
    <font>
      <sz val="11"/>
      <color rgb="FF000000"/>
      <name val="Calibri"/>
      <family val="2"/>
      <charset val="238"/>
    </font>
    <font>
      <b/>
      <sz val="9"/>
      <color rgb="FFFF0000"/>
      <name val="Tahoma"/>
      <family val="2"/>
      <charset val="238"/>
    </font>
    <font>
      <sz val="10"/>
      <name val="Tahoma"/>
      <family val="2"/>
      <charset val="238"/>
    </font>
    <font>
      <b/>
      <sz val="10"/>
      <color rgb="FFFF0000"/>
      <name val="Tahoma"/>
      <family val="2"/>
      <charset val="238"/>
    </font>
    <font>
      <sz val="8"/>
      <color rgb="FFFF0000"/>
      <name val="Tahoma"/>
      <family val="2"/>
      <charset val="238"/>
    </font>
    <font>
      <i/>
      <sz val="8"/>
      <name val="Tahoma"/>
      <family val="2"/>
      <charset val="238"/>
    </font>
    <font>
      <sz val="9"/>
      <color rgb="FFFF0000"/>
      <name val="Tahoma"/>
      <family val="2"/>
      <charset val="238"/>
    </font>
    <font>
      <b/>
      <sz val="11"/>
      <color rgb="FFFF0000"/>
      <name val="Tahoma"/>
      <family val="2"/>
      <charset val="238"/>
    </font>
    <font>
      <sz val="8"/>
      <color theme="0"/>
      <name val="Tahoma"/>
      <family val="2"/>
      <charset val="238"/>
    </font>
    <font>
      <b/>
      <sz val="12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b/>
      <sz val="8"/>
      <color theme="0"/>
      <name val="Tahoma"/>
      <family val="2"/>
      <charset val="238"/>
    </font>
    <font>
      <b/>
      <sz val="8"/>
      <name val="Tahom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3" fillId="0" borderId="0"/>
  </cellStyleXfs>
  <cellXfs count="166">
    <xf numFmtId="0" fontId="0" fillId="0" borderId="0" xfId="0"/>
    <xf numFmtId="0" fontId="2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vertical="center" shrinkToFit="1"/>
      <protection hidden="1"/>
    </xf>
    <xf numFmtId="0" fontId="5" fillId="0" borderId="0" xfId="0" applyFont="1" applyAlignment="1" applyProtection="1">
      <alignment vertical="center" shrinkToFit="1"/>
      <protection hidden="1"/>
    </xf>
    <xf numFmtId="0" fontId="5" fillId="0" borderId="0" xfId="0" applyFont="1" applyAlignment="1" applyProtection="1">
      <alignment horizontal="right" vertical="center"/>
      <protection hidden="1"/>
    </xf>
    <xf numFmtId="14" fontId="5" fillId="0" borderId="0" xfId="0" applyNumberFormat="1" applyFont="1" applyAlignment="1" applyProtection="1">
      <alignment horizontal="left" vertical="center" shrinkToFit="1"/>
      <protection locked="0"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 shrinkToFit="1"/>
      <protection locked="0" hidden="1"/>
    </xf>
    <xf numFmtId="0" fontId="3" fillId="0" borderId="0" xfId="0" applyFont="1" applyBorder="1" applyAlignment="1" applyProtection="1">
      <alignment vertical="center" shrinkToFit="1"/>
      <protection hidden="1"/>
    </xf>
    <xf numFmtId="0" fontId="5" fillId="0" borderId="0" xfId="0" applyFont="1" applyAlignment="1" applyProtection="1">
      <alignment horizontal="left" vertical="center" shrinkToFit="1"/>
      <protection locked="0" hidden="1"/>
    </xf>
    <xf numFmtId="0" fontId="5" fillId="0" borderId="0" xfId="0" applyFont="1" applyAlignment="1" applyProtection="1">
      <alignment horizontal="right" vertical="center" shrinkToFit="1"/>
      <protection hidden="1"/>
    </xf>
    <xf numFmtId="0" fontId="5" fillId="0" borderId="0" xfId="0" applyFont="1" applyAlignment="1" applyProtection="1">
      <alignment horizontal="left" vertical="center" shrinkToFit="1"/>
      <protection hidden="1"/>
    </xf>
    <xf numFmtId="0" fontId="6" fillId="0" borderId="2" xfId="0" applyFont="1" applyBorder="1" applyAlignment="1" applyProtection="1">
      <alignment horizontal="right" vertical="center" shrinkToFit="1"/>
      <protection hidden="1"/>
    </xf>
    <xf numFmtId="0" fontId="3" fillId="0" borderId="1" xfId="0" applyFont="1" applyBorder="1" applyAlignment="1" applyProtection="1">
      <alignment vertical="center" shrinkToFit="1"/>
      <protection hidden="1"/>
    </xf>
    <xf numFmtId="0" fontId="6" fillId="0" borderId="3" xfId="0" applyFont="1" applyBorder="1" applyAlignment="1" applyProtection="1">
      <alignment horizontal="left" vertical="center" shrinkToFit="1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horizontal="right" vertical="center" shrinkToFit="1"/>
      <protection hidden="1"/>
    </xf>
    <xf numFmtId="0" fontId="6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6" fillId="0" borderId="2" xfId="0" applyFont="1" applyBorder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6" fillId="0" borderId="3" xfId="0" applyFont="1" applyBorder="1" applyAlignment="1" applyProtection="1">
      <alignment horizontal="right" vertical="center" shrinkToFit="1"/>
      <protection hidden="1"/>
    </xf>
    <xf numFmtId="0" fontId="6" fillId="0" borderId="0" xfId="0" applyFont="1" applyBorder="1" applyAlignment="1" applyProtection="1">
      <alignment horizontal="left" vertical="center" shrinkToFit="1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alignment vertical="center" shrinkToFit="1"/>
      <protection hidden="1"/>
    </xf>
    <xf numFmtId="0" fontId="6" fillId="0" borderId="0" xfId="0" applyFont="1" applyBorder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5" fillId="0" borderId="0" xfId="0" quotePrefix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vertical="center" shrinkToFi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2" fillId="0" borderId="0" xfId="0" quotePrefix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 vertical="center" shrinkToFit="1"/>
      <protection hidden="1"/>
    </xf>
    <xf numFmtId="0" fontId="12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0" fontId="12" fillId="0" borderId="0" xfId="0" quotePrefix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2" fillId="0" borderId="0" xfId="0" quotePrefix="1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vertical="center"/>
      <protection locked="0"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6" fillId="0" borderId="3" xfId="0" applyFont="1" applyBorder="1" applyAlignment="1" applyProtection="1">
      <alignment horizontal="left" vertical="center"/>
      <protection hidden="1"/>
    </xf>
    <xf numFmtId="0" fontId="7" fillId="0" borderId="2" xfId="0" applyFont="1" applyBorder="1" applyAlignment="1" applyProtection="1">
      <alignment vertical="center" shrinkToFit="1"/>
      <protection hidden="1"/>
    </xf>
    <xf numFmtId="0" fontId="14" fillId="0" borderId="0" xfId="0" applyFont="1" applyAlignment="1" applyProtection="1">
      <alignment horizontal="left" vertical="center" shrinkToFit="1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2" fillId="7" borderId="0" xfId="0" applyFont="1" applyFill="1" applyAlignment="1" applyProtection="1">
      <alignment vertical="center" shrinkToFit="1"/>
      <protection locked="0"/>
    </xf>
    <xf numFmtId="0" fontId="2" fillId="0" borderId="0" xfId="0" applyFont="1" applyAlignment="1" applyProtection="1">
      <alignment horizontal="right" vertical="center" shrinkToFit="1"/>
      <protection hidden="1"/>
    </xf>
    <xf numFmtId="0" fontId="17" fillId="7" borderId="0" xfId="0" applyFont="1" applyFill="1" applyAlignment="1" applyProtection="1">
      <alignment vertical="center" shrinkToFit="1"/>
      <protection locked="0"/>
    </xf>
    <xf numFmtId="0" fontId="5" fillId="4" borderId="1" xfId="0" applyFont="1" applyFill="1" applyBorder="1" applyAlignment="1" applyProtection="1">
      <alignment horizontal="center" vertical="center"/>
      <protection locked="0" hidden="1"/>
    </xf>
    <xf numFmtId="14" fontId="2" fillId="7" borderId="0" xfId="0" applyNumberFormat="1" applyFont="1" applyFill="1" applyAlignment="1" applyProtection="1">
      <alignment vertical="center" shrinkToFit="1"/>
      <protection locked="0"/>
    </xf>
    <xf numFmtId="0" fontId="2" fillId="0" borderId="0" xfId="0" applyFont="1" applyAlignment="1" applyProtection="1">
      <alignment vertical="center" shrinkToFit="1"/>
      <protection hidden="1"/>
    </xf>
    <xf numFmtId="0" fontId="19" fillId="0" borderId="0" xfId="0" applyFont="1" applyAlignment="1" applyProtection="1">
      <alignment vertical="center" shrinkToFit="1"/>
      <protection hidden="1"/>
    </xf>
    <xf numFmtId="14" fontId="5" fillId="0" borderId="0" xfId="0" applyNumberFormat="1" applyFont="1" applyAlignment="1" applyProtection="1">
      <alignment horizontal="left" vertical="center" shrinkToFit="1"/>
      <protection hidden="1"/>
    </xf>
    <xf numFmtId="14" fontId="2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 shrinkToFit="1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quotePrefix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6" fillId="0" borderId="4" xfId="0" applyFont="1" applyBorder="1" applyAlignment="1" applyProtection="1">
      <alignment horizontal="right" vertical="center" shrinkToFit="1"/>
      <protection hidden="1"/>
    </xf>
    <xf numFmtId="0" fontId="3" fillId="0" borderId="0" xfId="0" applyFont="1" applyAlignment="1" applyProtection="1">
      <alignment vertic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12" fillId="5" borderId="0" xfId="0" applyFont="1" applyFill="1" applyAlignment="1" applyProtection="1">
      <alignment vertical="center"/>
      <protection locked="0" hidden="1"/>
    </xf>
    <xf numFmtId="0" fontId="12" fillId="5" borderId="0" xfId="0" quotePrefix="1" applyFont="1" applyFill="1" applyAlignment="1" applyProtection="1">
      <alignment horizontal="center" vertical="center"/>
      <protection locked="0" hidden="1"/>
    </xf>
    <xf numFmtId="0" fontId="12" fillId="5" borderId="0" xfId="0" applyFont="1" applyFill="1" applyAlignment="1" applyProtection="1">
      <alignment horizontal="right" vertical="center"/>
      <protection locked="0" hidden="1"/>
    </xf>
    <xf numFmtId="0" fontId="2" fillId="5" borderId="0" xfId="0" applyFont="1" applyFill="1" applyAlignment="1" applyProtection="1">
      <alignment horizontal="right" vertical="center"/>
      <protection locked="0" hidden="1"/>
    </xf>
    <xf numFmtId="0" fontId="15" fillId="5" borderId="0" xfId="0" applyFont="1" applyFill="1" applyAlignment="1" applyProtection="1">
      <alignment vertical="center"/>
      <protection locked="0" hidden="1"/>
    </xf>
    <xf numFmtId="0" fontId="3" fillId="5" borderId="0" xfId="0" applyFont="1" applyFill="1" applyAlignment="1" applyProtection="1">
      <alignment vertical="center"/>
      <protection locked="0" hidden="1"/>
    </xf>
    <xf numFmtId="0" fontId="12" fillId="0" borderId="0" xfId="0" applyFont="1" applyAlignment="1" applyProtection="1">
      <alignment horizontal="right" vertical="center" shrinkToFit="1"/>
      <protection hidden="1"/>
    </xf>
    <xf numFmtId="0" fontId="3" fillId="0" borderId="1" xfId="0" applyFont="1" applyFill="1" applyBorder="1" applyAlignment="1" applyProtection="1">
      <alignment vertical="center" shrinkToFit="1"/>
      <protection hidden="1"/>
    </xf>
    <xf numFmtId="0" fontId="5" fillId="0" borderId="0" xfId="0" applyFont="1" applyFill="1" applyAlignment="1" applyProtection="1">
      <alignment horizontal="left" vertical="center" shrinkToFit="1"/>
      <protection locked="0" hidden="1"/>
    </xf>
    <xf numFmtId="0" fontId="5" fillId="0" borderId="0" xfId="0" applyFont="1" applyFill="1" applyAlignment="1" applyProtection="1">
      <alignment horizontal="right" vertical="center" shrinkToFit="1"/>
      <protection hidden="1"/>
    </xf>
    <xf numFmtId="0" fontId="14" fillId="0" borderId="0" xfId="0" applyFont="1" applyFill="1" applyAlignment="1" applyProtection="1">
      <alignment horizontal="left" vertical="center" shrinkToFit="1"/>
      <protection locked="0" hidden="1"/>
    </xf>
    <xf numFmtId="0" fontId="5" fillId="0" borderId="5" xfId="0" applyFont="1" applyBorder="1" applyAlignment="1" applyProtection="1">
      <alignment horizontal="right" vertical="center" shrinkToFit="1"/>
      <protection hidden="1"/>
    </xf>
    <xf numFmtId="0" fontId="18" fillId="0" borderId="0" xfId="0" applyFont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vertical="center" shrinkToFit="1"/>
      <protection hidden="1"/>
    </xf>
    <xf numFmtId="0" fontId="6" fillId="0" borderId="2" xfId="0" applyFont="1" applyFill="1" applyBorder="1" applyAlignment="1" applyProtection="1">
      <alignment horizontal="right" vertical="center" shrinkToFit="1"/>
      <protection hidden="1"/>
    </xf>
    <xf numFmtId="0" fontId="3" fillId="0" borderId="0" xfId="0" applyFont="1" applyFill="1" applyBorder="1" applyAlignment="1" applyProtection="1">
      <alignment vertical="center" shrinkToFit="1"/>
      <protection hidden="1"/>
    </xf>
    <xf numFmtId="0" fontId="6" fillId="0" borderId="3" xfId="0" applyFont="1" applyFill="1" applyBorder="1" applyAlignment="1" applyProtection="1">
      <alignment horizontal="left" vertical="center" shrinkToFit="1"/>
      <protection hidden="1"/>
    </xf>
    <xf numFmtId="0" fontId="5" fillId="0" borderId="0" xfId="0" applyFont="1" applyFill="1" applyAlignment="1" applyProtection="1">
      <alignment horizontal="left" vertical="center" shrinkToFit="1"/>
      <protection hidden="1"/>
    </xf>
    <xf numFmtId="0" fontId="5" fillId="0" borderId="0" xfId="0" applyFont="1" applyFill="1" applyAlignment="1" applyProtection="1">
      <alignment vertical="center" shrinkToFit="1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 shrinkToFit="1"/>
      <protection hidden="1"/>
    </xf>
    <xf numFmtId="0" fontId="7" fillId="0" borderId="0" xfId="0" applyFont="1" applyFill="1" applyBorder="1" applyAlignment="1" applyProtection="1">
      <alignment vertical="center" shrinkToFit="1"/>
      <protection hidden="1"/>
    </xf>
    <xf numFmtId="0" fontId="6" fillId="0" borderId="0" xfId="0" applyFont="1" applyFill="1" applyAlignment="1" applyProtection="1">
      <alignment vertical="center" shrinkToFit="1"/>
      <protection hidden="1"/>
    </xf>
    <xf numFmtId="0" fontId="6" fillId="0" borderId="2" xfId="0" applyFont="1" applyFill="1" applyBorder="1" applyAlignment="1" applyProtection="1">
      <alignment vertical="center" shrinkToFit="1"/>
      <protection hidden="1"/>
    </xf>
    <xf numFmtId="0" fontId="16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left" vertical="center" shrinkToFit="1"/>
      <protection hidden="1"/>
    </xf>
    <xf numFmtId="0" fontId="14" fillId="0" borderId="0" xfId="0" applyFont="1" applyFill="1" applyAlignment="1" applyProtection="1">
      <alignment horizontal="left" vertical="center" shrinkToFit="1"/>
      <protection hidden="1"/>
    </xf>
    <xf numFmtId="14" fontId="14" fillId="0" borderId="0" xfId="0" applyNumberFormat="1" applyFont="1" applyAlignment="1" applyProtection="1">
      <alignment horizontal="left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3" xfId="0" applyNumberFormat="1" applyFont="1" applyBorder="1" applyAlignment="1" applyProtection="1">
      <alignment horizontal="left" vertical="center" shrinkToFit="1"/>
      <protection hidden="1"/>
    </xf>
    <xf numFmtId="0" fontId="6" fillId="0" borderId="2" xfId="0" applyNumberFormat="1" applyFont="1" applyFill="1" applyBorder="1" applyAlignment="1" applyProtection="1">
      <alignment horizontal="right" vertical="center" shrinkToFit="1"/>
      <protection hidden="1"/>
    </xf>
    <xf numFmtId="0" fontId="6" fillId="0" borderId="3" xfId="0" applyNumberFormat="1" applyFont="1" applyFill="1" applyBorder="1" applyAlignment="1" applyProtection="1">
      <alignment horizontal="left" vertical="center" shrinkToFit="1"/>
      <protection hidden="1"/>
    </xf>
    <xf numFmtId="0" fontId="6" fillId="0" borderId="2" xfId="0" applyNumberFormat="1" applyFont="1" applyBorder="1" applyAlignment="1" applyProtection="1">
      <alignment horizontal="right" vertical="center" shrinkToFit="1"/>
      <protection hidden="1"/>
    </xf>
    <xf numFmtId="0" fontId="5" fillId="0" borderId="1" xfId="0" applyFont="1" applyFill="1" applyBorder="1" applyAlignment="1" applyProtection="1">
      <alignment vertical="center" shrinkToFit="1"/>
      <protection hidden="1"/>
    </xf>
    <xf numFmtId="0" fontId="6" fillId="0" borderId="2" xfId="0" applyNumberFormat="1" applyFont="1" applyFill="1" applyBorder="1" applyAlignment="1" applyProtection="1">
      <alignment vertical="center" shrinkToFit="1"/>
      <protection hidden="1"/>
    </xf>
    <xf numFmtId="0" fontId="5" fillId="4" borderId="1" xfId="0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left" vertical="center" shrinkToFit="1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1" fillId="8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left" vertical="center" shrinkToFit="1"/>
      <protection hidden="1"/>
    </xf>
    <xf numFmtId="0" fontId="21" fillId="0" borderId="0" xfId="0" applyFont="1" applyBorder="1" applyAlignment="1" applyProtection="1">
      <alignment horizontal="right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right" vertical="center" shrinkToFit="1"/>
      <protection hidden="1"/>
    </xf>
    <xf numFmtId="0" fontId="21" fillId="0" borderId="0" xfId="0" applyFont="1" applyAlignment="1" applyProtection="1">
      <alignment vertical="center" shrinkToFit="1"/>
      <protection hidden="1"/>
    </xf>
    <xf numFmtId="0" fontId="21" fillId="0" borderId="3" xfId="0" applyFont="1" applyBorder="1" applyAlignment="1" applyProtection="1">
      <alignment horizontal="left" vertical="center" shrinkToFit="1"/>
      <protection hidden="1"/>
    </xf>
    <xf numFmtId="0" fontId="21" fillId="0" borderId="2" xfId="0" applyFont="1" applyBorder="1" applyAlignment="1" applyProtection="1">
      <alignment vertical="center" shrinkToFit="1"/>
      <protection hidden="1"/>
    </xf>
    <xf numFmtId="0" fontId="21" fillId="0" borderId="2" xfId="0" applyFont="1" applyBorder="1" applyAlignment="1" applyProtection="1">
      <alignment horizontal="right" vertical="center" shrinkToFit="1"/>
      <protection hidden="1"/>
    </xf>
    <xf numFmtId="0" fontId="23" fillId="0" borderId="0" xfId="0" applyFont="1" applyAlignment="1" applyProtection="1">
      <alignment vertical="center" shrinkToFit="1"/>
      <protection hidden="1"/>
    </xf>
    <xf numFmtId="0" fontId="21" fillId="0" borderId="0" xfId="0" applyFont="1" applyAlignment="1" applyProtection="1">
      <alignment horizontal="right" vertical="center"/>
      <protection hidden="1"/>
    </xf>
    <xf numFmtId="0" fontId="3" fillId="0" borderId="1" xfId="0" applyFont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horizontal="left" vertical="center" shrinkToFit="1"/>
      <protection hidden="1"/>
    </xf>
    <xf numFmtId="0" fontId="3" fillId="0" borderId="4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right" vertical="center" shrinkToFi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4" fillId="0" borderId="0" xfId="0" applyFont="1" applyFill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vertical="center" shrinkToFit="1"/>
      <protection hidden="1"/>
    </xf>
    <xf numFmtId="0" fontId="24" fillId="0" borderId="0" xfId="0" applyFont="1" applyFill="1" applyAlignment="1" applyProtection="1">
      <alignment vertical="center" shrinkToFit="1"/>
      <protection hidden="1"/>
    </xf>
    <xf numFmtId="0" fontId="24" fillId="0" borderId="0" xfId="0" applyFont="1" applyFill="1" applyAlignment="1" applyProtection="1">
      <alignment horizontal="right" vertical="center"/>
      <protection hidden="1"/>
    </xf>
    <xf numFmtId="0" fontId="21" fillId="0" borderId="0" xfId="0" applyFont="1" applyFill="1" applyAlignment="1" applyProtection="1">
      <alignment vertical="center" shrinkToFit="1"/>
      <protection hidden="1"/>
    </xf>
    <xf numFmtId="0" fontId="3" fillId="0" borderId="0" xfId="0" applyFont="1" applyFill="1" applyAlignment="1" applyProtection="1">
      <alignment vertical="center" shrinkToFit="1"/>
      <protection hidden="1"/>
    </xf>
    <xf numFmtId="0" fontId="21" fillId="0" borderId="0" xfId="0" applyFont="1" applyFill="1" applyAlignment="1" applyProtection="1">
      <alignment horizontal="right" vertical="center" shrinkToFit="1"/>
      <protection hidden="1"/>
    </xf>
    <xf numFmtId="0" fontId="21" fillId="0" borderId="0" xfId="0" applyFont="1" applyFill="1" applyBorder="1" applyAlignment="1" applyProtection="1">
      <alignment vertical="center" shrinkToFit="1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3" fillId="0" borderId="0" xfId="0" applyFont="1" applyFill="1" applyAlignment="1" applyProtection="1">
      <alignment horizontal="left" vertical="center" shrinkToFit="1"/>
      <protection hidden="1"/>
    </xf>
    <xf numFmtId="0" fontId="3" fillId="0" borderId="0" xfId="0" applyFont="1" applyFill="1" applyAlignment="1" applyProtection="1">
      <alignment horizontal="right" vertical="center"/>
      <protection hidden="1"/>
    </xf>
    <xf numFmtId="16" fontId="5" fillId="0" borderId="0" xfId="0" applyNumberFormat="1" applyFont="1" applyAlignment="1" applyProtection="1">
      <alignment horizontal="left" vertical="center" shrinkToFit="1"/>
      <protection locked="0" hidden="1"/>
    </xf>
    <xf numFmtId="0" fontId="5" fillId="3" borderId="1" xfId="0" applyFont="1" applyFill="1" applyBorder="1" applyAlignment="1" applyProtection="1">
      <alignment horizontal="left" vertical="center" shrinkToFit="1"/>
      <protection locked="0"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 shrinkToFit="1"/>
      <protection hidden="1"/>
    </xf>
    <xf numFmtId="0" fontId="14" fillId="3" borderId="1" xfId="0" applyFont="1" applyFill="1" applyBorder="1" applyAlignment="1" applyProtection="1">
      <alignment horizontal="left" vertical="center" shrinkToFit="1"/>
      <protection locked="0" hidden="1"/>
    </xf>
    <xf numFmtId="0" fontId="1" fillId="2" borderId="0" xfId="0" applyFont="1" applyFill="1" applyAlignment="1" applyProtection="1">
      <alignment horizontal="center" vertical="center"/>
      <protection locked="0" hidden="1"/>
    </xf>
    <xf numFmtId="0" fontId="8" fillId="6" borderId="0" xfId="0" applyFont="1" applyFill="1" applyAlignment="1" applyProtection="1">
      <alignment horizontal="center" vertical="center"/>
      <protection hidden="1"/>
    </xf>
    <xf numFmtId="0" fontId="5" fillId="6" borderId="0" xfId="0" applyFont="1" applyFill="1" applyAlignment="1" applyProtection="1">
      <alignment horizontal="center" vertical="center"/>
      <protection hidden="1"/>
    </xf>
    <xf numFmtId="0" fontId="8" fillId="8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right" vertical="center"/>
      <protection hidden="1"/>
    </xf>
    <xf numFmtId="0" fontId="5" fillId="3" borderId="1" xfId="0" applyFont="1" applyFill="1" applyBorder="1" applyAlignment="1" applyProtection="1">
      <alignment horizontal="left" vertical="center" shrinkToFit="1"/>
      <protection locked="0"/>
    </xf>
    <xf numFmtId="0" fontId="8" fillId="2" borderId="0" xfId="0" applyFont="1" applyFill="1" applyAlignment="1" applyProtection="1">
      <alignment horizontal="right" vertical="center"/>
      <protection hidden="1"/>
    </xf>
    <xf numFmtId="0" fontId="8" fillId="5" borderId="0" xfId="0" applyFont="1" applyFill="1" applyAlignment="1" applyProtection="1">
      <alignment horizontal="center" vertical="center"/>
      <protection locked="0" hidden="1"/>
    </xf>
  </cellXfs>
  <cellStyles count="2">
    <cellStyle name="Normalny" xfId="0" builtinId="0"/>
    <cellStyle name="Normalny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H32" sqref="H32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94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3" t="s">
        <v>63</v>
      </c>
      <c r="K3" s="72">
        <v>45581</v>
      </c>
    </row>
    <row r="4" spans="1:14" ht="15" customHeight="1">
      <c r="A4" s="10">
        <v>1</v>
      </c>
      <c r="B4" s="157" t="s">
        <v>93</v>
      </c>
      <c r="C4" s="157"/>
      <c r="D4" s="157"/>
      <c r="E4" s="11">
        <v>5</v>
      </c>
      <c r="F4" s="12"/>
      <c r="H4" s="8" t="s">
        <v>4</v>
      </c>
      <c r="J4" s="13" t="s">
        <v>92</v>
      </c>
      <c r="L4" s="2">
        <f t="shared" ref="L4:L9" si="0">MATCH(M4,$E$4:$E$9,0)</f>
        <v>5</v>
      </c>
      <c r="M4" s="2">
        <v>1</v>
      </c>
      <c r="N4" s="2" t="str">
        <f t="shared" ref="N4:N9" si="1">INDEX($B$4:$D$9,L4,1)</f>
        <v>ŚKPR Świdnica</v>
      </c>
    </row>
    <row r="5" spans="1:14" ht="15" customHeight="1">
      <c r="A5" s="10">
        <v>2</v>
      </c>
      <c r="B5" s="157" t="s">
        <v>38</v>
      </c>
      <c r="C5" s="157"/>
      <c r="D5" s="157"/>
      <c r="E5" s="11">
        <v>2</v>
      </c>
      <c r="F5" s="12"/>
      <c r="G5" s="3"/>
      <c r="H5" s="8" t="s">
        <v>5</v>
      </c>
      <c r="I5" s="3"/>
      <c r="J5" s="13" t="s">
        <v>70</v>
      </c>
      <c r="L5" s="2">
        <f t="shared" si="0"/>
        <v>2</v>
      </c>
      <c r="M5" s="2">
        <v>2</v>
      </c>
      <c r="N5" s="2" t="str">
        <f t="shared" si="1"/>
        <v>SMS Zagłębie Lubin SMS</v>
      </c>
    </row>
    <row r="6" spans="1:14" ht="15" customHeight="1">
      <c r="A6" s="10">
        <v>3</v>
      </c>
      <c r="B6" s="157" t="s">
        <v>91</v>
      </c>
      <c r="C6" s="157"/>
      <c r="D6" s="157"/>
      <c r="E6" s="11">
        <v>4</v>
      </c>
      <c r="F6" s="12"/>
      <c r="G6" s="3"/>
      <c r="H6" s="8" t="s">
        <v>6</v>
      </c>
      <c r="I6" s="3"/>
      <c r="J6" s="13" t="s">
        <v>90</v>
      </c>
      <c r="L6" s="2">
        <f t="shared" si="0"/>
        <v>4</v>
      </c>
      <c r="M6" s="2">
        <v>3</v>
      </c>
      <c r="N6" s="2" t="str">
        <f t="shared" si="1"/>
        <v>WKS Śląsk Wrocław</v>
      </c>
    </row>
    <row r="7" spans="1:14" ht="15" customHeight="1">
      <c r="A7" s="10">
        <v>4</v>
      </c>
      <c r="B7" s="153" t="s">
        <v>89</v>
      </c>
      <c r="C7" s="153"/>
      <c r="D7" s="153"/>
      <c r="E7" s="11">
        <v>3</v>
      </c>
      <c r="F7" s="12"/>
      <c r="H7" s="8" t="s">
        <v>8</v>
      </c>
      <c r="J7" s="13" t="s">
        <v>88</v>
      </c>
      <c r="L7" s="2">
        <f t="shared" si="0"/>
        <v>3</v>
      </c>
      <c r="M7" s="2">
        <v>4</v>
      </c>
      <c r="N7" s="2" t="str">
        <f t="shared" si="1"/>
        <v>MSPR Siódemka-Miedź-Huras Legnica SMS</v>
      </c>
    </row>
    <row r="8" spans="1:14" ht="15" customHeight="1">
      <c r="A8" s="10">
        <v>5</v>
      </c>
      <c r="B8" s="153" t="s">
        <v>87</v>
      </c>
      <c r="C8" s="153"/>
      <c r="D8" s="153"/>
      <c r="E8" s="11">
        <v>1</v>
      </c>
      <c r="F8" s="12"/>
      <c r="H8" s="8" t="s">
        <v>9</v>
      </c>
      <c r="J8" s="13" t="s">
        <v>86</v>
      </c>
      <c r="L8" s="2">
        <f t="shared" si="0"/>
        <v>1</v>
      </c>
      <c r="M8" s="2">
        <v>5</v>
      </c>
      <c r="N8" s="2" t="str">
        <f t="shared" si="1"/>
        <v>KS SPR Chrobry Głogów SMS</v>
      </c>
    </row>
    <row r="9" spans="1:14" ht="15" customHeight="1">
      <c r="A9" s="10">
        <v>6</v>
      </c>
      <c r="B9" s="153" t="s">
        <v>85</v>
      </c>
      <c r="C9" s="153"/>
      <c r="D9" s="153"/>
      <c r="E9" s="11">
        <v>6</v>
      </c>
      <c r="F9" s="12"/>
      <c r="H9" s="8" t="s">
        <v>10</v>
      </c>
      <c r="J9" s="13" t="s">
        <v>64</v>
      </c>
      <c r="L9" s="2">
        <f t="shared" si="0"/>
        <v>6</v>
      </c>
      <c r="M9" s="2">
        <v>6</v>
      </c>
      <c r="N9" s="2" t="str">
        <f t="shared" si="1"/>
        <v>wolny los</v>
      </c>
    </row>
    <row r="10" spans="1:14" ht="15" customHeight="1">
      <c r="A10" s="3"/>
      <c r="B10" s="3"/>
      <c r="C10" s="3"/>
      <c r="D10" s="3"/>
      <c r="E10" s="3"/>
      <c r="F10" s="3"/>
      <c r="G10" s="3"/>
      <c r="H10" s="8" t="s">
        <v>11</v>
      </c>
      <c r="J10" s="13" t="s">
        <v>84</v>
      </c>
    </row>
    <row r="11" spans="1:14" ht="15" customHeight="1">
      <c r="B11" s="14" t="s">
        <v>3</v>
      </c>
      <c r="C11" s="7"/>
      <c r="D11" s="71" t="s">
        <v>63</v>
      </c>
      <c r="E11" s="3"/>
      <c r="F11" s="3"/>
      <c r="H11" s="8" t="s">
        <v>12</v>
      </c>
      <c r="J11" s="13" t="s">
        <v>83</v>
      </c>
    </row>
    <row r="12" spans="1:14" ht="15" customHeight="1">
      <c r="A12" s="16">
        <v>1</v>
      </c>
      <c r="B12" s="17" t="str">
        <f>INDEX($M$4:$N$9,A12,2)</f>
        <v>ŚKPR Świdnica</v>
      </c>
      <c r="D12" s="17" t="str">
        <f>INDEX($M$4:$N$9,E12,2)</f>
        <v>wolny los</v>
      </c>
      <c r="E12" s="18">
        <v>6</v>
      </c>
      <c r="F12" s="12"/>
      <c r="H12" s="8" t="s">
        <v>13</v>
      </c>
      <c r="I12" s="3"/>
      <c r="J12" s="13" t="s">
        <v>61</v>
      </c>
      <c r="L12" s="19"/>
    </row>
    <row r="13" spans="1:14" ht="15" customHeight="1">
      <c r="A13" s="16">
        <v>2</v>
      </c>
      <c r="B13" s="17" t="str">
        <f>INDEX($M$4:$N$9,A13,2)</f>
        <v>SMS Zagłębie Lubin SMS</v>
      </c>
      <c r="D13" s="17" t="str">
        <f>INDEX($M$4:$N$9,E13,2)</f>
        <v>KS SPR Chrobry Głogów SMS</v>
      </c>
      <c r="E13" s="18">
        <v>5</v>
      </c>
      <c r="F13" s="12"/>
      <c r="L13" s="19"/>
    </row>
    <row r="14" spans="1:14" ht="15" customHeight="1">
      <c r="A14" s="16">
        <v>3</v>
      </c>
      <c r="B14" s="17" t="str">
        <f>INDEX($M$4:$N$9,A14,2)</f>
        <v>WKS Śląsk Wrocław</v>
      </c>
      <c r="D14" s="17" t="str">
        <f>INDEX($M$4:$N$9,E14,2)</f>
        <v>MSPR Siódemka-Miedź-Huras Legnica SMS</v>
      </c>
      <c r="E14" s="18">
        <v>4</v>
      </c>
      <c r="F14" s="12"/>
      <c r="L14" s="19"/>
    </row>
    <row r="15" spans="1:14" ht="12" customHeight="1">
      <c r="A15" s="20"/>
      <c r="B15" s="3"/>
      <c r="C15" s="3"/>
      <c r="D15" s="3"/>
      <c r="E15" s="21"/>
      <c r="F15" s="12"/>
      <c r="G15" s="3"/>
      <c r="H15" s="3"/>
      <c r="I15" s="3"/>
      <c r="J15" s="3"/>
      <c r="L15" s="19"/>
    </row>
    <row r="16" spans="1:14" ht="15" customHeight="1">
      <c r="A16" s="22"/>
      <c r="B16" s="14" t="s">
        <v>4</v>
      </c>
      <c r="C16" s="7"/>
      <c r="D16" s="15" t="str">
        <f>J4</f>
        <v>23.10.2024 środa</v>
      </c>
      <c r="E16" s="21"/>
      <c r="F16" s="12"/>
      <c r="G16" s="22"/>
      <c r="H16" s="14" t="s">
        <v>6</v>
      </c>
      <c r="I16" s="7"/>
      <c r="J16" s="15" t="str">
        <f>J6</f>
        <v>06.11.2024 środa</v>
      </c>
      <c r="K16" s="23"/>
      <c r="L16" s="19"/>
    </row>
    <row r="17" spans="1:12" ht="15" customHeight="1">
      <c r="A17" s="16">
        <v>6</v>
      </c>
      <c r="B17" s="17" t="str">
        <f>INDEX($M$4:$N$9,A17,2)</f>
        <v>wolny los</v>
      </c>
      <c r="D17" s="17" t="str">
        <f>INDEX($M$4:$N$9,E17,2)</f>
        <v>MSPR Siódemka-Miedź-Huras Legnica SMS</v>
      </c>
      <c r="E17" s="18">
        <v>4</v>
      </c>
      <c r="F17" s="12"/>
      <c r="G17" s="16">
        <v>6</v>
      </c>
      <c r="H17" s="17" t="str">
        <f>INDEX($M$4:$N$9,G17,2)</f>
        <v>wolny los</v>
      </c>
      <c r="J17" s="17" t="str">
        <f>INDEX($M$4:$N$9,K17,2)</f>
        <v>KS SPR Chrobry Głogów SMS</v>
      </c>
      <c r="K17" s="18">
        <v>5</v>
      </c>
      <c r="L17" s="19"/>
    </row>
    <row r="18" spans="1:12" ht="15" customHeight="1">
      <c r="A18" s="16">
        <v>5</v>
      </c>
      <c r="B18" s="17" t="str">
        <f>INDEX($M$4:$N$9,A18,2)</f>
        <v>KS SPR Chrobry Głogów SMS</v>
      </c>
      <c r="D18" s="17" t="str">
        <f>INDEX($M$4:$N$9,E18,2)</f>
        <v>WKS Śląsk Wrocław</v>
      </c>
      <c r="E18" s="18">
        <v>3</v>
      </c>
      <c r="F18" s="12"/>
      <c r="G18" s="16">
        <v>1</v>
      </c>
      <c r="H18" s="17" t="str">
        <f>INDEX($M$4:$N$9,G18,2)</f>
        <v>ŚKPR Świdnica</v>
      </c>
      <c r="J18" s="17" t="str">
        <f>INDEX($M$4:$N$9,K18,2)</f>
        <v>MSPR Siódemka-Miedź-Huras Legnica SMS</v>
      </c>
      <c r="K18" s="18">
        <v>4</v>
      </c>
      <c r="L18" s="19"/>
    </row>
    <row r="19" spans="1:12" ht="15" customHeight="1">
      <c r="A19" s="16">
        <v>1</v>
      </c>
      <c r="B19" s="17" t="str">
        <f>INDEX($M$4:$N$9,A19,2)</f>
        <v>ŚKPR Świdnica</v>
      </c>
      <c r="D19" s="17" t="str">
        <f>INDEX($M$4:$N$9,E19,2)</f>
        <v>SMS Zagłębie Lubin SMS</v>
      </c>
      <c r="E19" s="18">
        <v>2</v>
      </c>
      <c r="F19" s="12"/>
      <c r="G19" s="16">
        <v>2</v>
      </c>
      <c r="H19" s="17" t="str">
        <f>INDEX($M$4:$N$9,G19,2)</f>
        <v>SMS Zagłębie Lubin SMS</v>
      </c>
      <c r="J19" s="17" t="str">
        <f>INDEX($M$4:$N$9,K19,2)</f>
        <v>WKS Śląsk Wrocław</v>
      </c>
      <c r="K19" s="18">
        <v>3</v>
      </c>
      <c r="L19" s="19"/>
    </row>
    <row r="20" spans="1:12" ht="12" customHeight="1">
      <c r="A20" s="20"/>
      <c r="B20" s="3"/>
      <c r="C20" s="3"/>
      <c r="D20" s="3"/>
      <c r="E20" s="21"/>
      <c r="F20" s="12"/>
      <c r="G20" s="3"/>
      <c r="H20" s="3"/>
      <c r="I20" s="3"/>
      <c r="J20" s="3"/>
      <c r="L20" s="19"/>
    </row>
    <row r="21" spans="1:12" ht="15" customHeight="1">
      <c r="A21" s="22"/>
      <c r="B21" s="14" t="s">
        <v>5</v>
      </c>
      <c r="C21" s="7"/>
      <c r="D21" s="15" t="str">
        <f>J5</f>
        <v>30.10.2024 środa</v>
      </c>
      <c r="E21" s="21"/>
      <c r="F21" s="12"/>
      <c r="H21" s="14" t="s">
        <v>8</v>
      </c>
      <c r="I21" s="7"/>
      <c r="J21" s="15" t="str">
        <f>J7</f>
        <v>13.11.2024 środa</v>
      </c>
      <c r="L21" s="19"/>
    </row>
    <row r="22" spans="1:12" ht="15" customHeight="1">
      <c r="A22" s="16">
        <v>2</v>
      </c>
      <c r="B22" s="17" t="str">
        <f>INDEX($M$4:$N$9,A22,2)</f>
        <v>SMS Zagłębie Lubin SMS</v>
      </c>
      <c r="D22" s="17" t="str">
        <f>INDEX($M$4:$N$9,E22,2)</f>
        <v>wolny los</v>
      </c>
      <c r="E22" s="18">
        <v>6</v>
      </c>
      <c r="F22" s="12"/>
      <c r="G22" s="24">
        <v>3</v>
      </c>
      <c r="H22" s="17" t="str">
        <f>INDEX($M$4:$N$9,G22,2)</f>
        <v>WKS Śląsk Wrocław</v>
      </c>
      <c r="J22" s="17" t="str">
        <f>INDEX($M$4:$N$9,K22,2)</f>
        <v>wolny los</v>
      </c>
      <c r="K22" s="18">
        <v>6</v>
      </c>
      <c r="L22" s="19"/>
    </row>
    <row r="23" spans="1:12" ht="15" customHeight="1">
      <c r="A23" s="16">
        <v>3</v>
      </c>
      <c r="B23" s="17" t="str">
        <f>INDEX($M$4:$N$9,A23,2)</f>
        <v>WKS Śląsk Wrocław</v>
      </c>
      <c r="D23" s="17" t="str">
        <f>INDEX($M$4:$N$9,E23,2)</f>
        <v>ŚKPR Świdnica</v>
      </c>
      <c r="E23" s="18">
        <v>1</v>
      </c>
      <c r="F23" s="12"/>
      <c r="G23" s="24">
        <v>4</v>
      </c>
      <c r="H23" s="17" t="str">
        <f>INDEX($M$4:$N$9,G23,2)</f>
        <v>MSPR Siódemka-Miedź-Huras Legnica SMS</v>
      </c>
      <c r="J23" s="17" t="str">
        <f>INDEX($M$4:$N$9,K23,2)</f>
        <v>SMS Zagłębie Lubin SMS</v>
      </c>
      <c r="K23" s="18">
        <v>2</v>
      </c>
      <c r="L23" s="19"/>
    </row>
    <row r="24" spans="1:12" ht="15" customHeight="1">
      <c r="A24" s="16">
        <v>4</v>
      </c>
      <c r="B24" s="17" t="str">
        <f>INDEX($M$4:$N$9,A24,2)</f>
        <v>MSPR Siódemka-Miedź-Huras Legnica SMS</v>
      </c>
      <c r="D24" s="17" t="str">
        <f>INDEX($M$4:$N$9,E24,2)</f>
        <v>KS SPR Chrobry Głogów SMS</v>
      </c>
      <c r="E24" s="18">
        <v>5</v>
      </c>
      <c r="F24" s="12"/>
      <c r="G24" s="24">
        <v>5</v>
      </c>
      <c r="H24" s="17" t="str">
        <f>INDEX($M$4:$N$9,G24,2)</f>
        <v>KS SPR Chrobry Głogów SMS</v>
      </c>
      <c r="J24" s="17" t="str">
        <f>INDEX($M$4:$N$9,K24,2)</f>
        <v>ŚKPR Świdnica</v>
      </c>
      <c r="K24" s="18">
        <v>1</v>
      </c>
      <c r="L24" s="19"/>
    </row>
    <row r="25" spans="1:12" ht="12" customHeight="1">
      <c r="A25" s="20"/>
      <c r="B25" s="3"/>
      <c r="C25" s="3"/>
      <c r="D25" s="3"/>
      <c r="E25" s="21"/>
      <c r="F25" s="12"/>
      <c r="G25" s="3"/>
      <c r="H25" s="3"/>
      <c r="I25" s="3"/>
      <c r="J25" s="3"/>
      <c r="L25" s="19"/>
    </row>
    <row r="26" spans="1:12" ht="12" customHeight="1">
      <c r="A26" s="20"/>
      <c r="B26" s="3"/>
      <c r="C26" s="3"/>
      <c r="D26" s="3"/>
      <c r="E26" s="21"/>
      <c r="F26" s="12"/>
      <c r="G26" s="3"/>
      <c r="H26" s="3"/>
      <c r="I26" s="3"/>
      <c r="J26" s="3"/>
      <c r="L26" s="19"/>
    </row>
    <row r="27" spans="1:12" ht="15" customHeight="1">
      <c r="A27" s="154" t="s">
        <v>14</v>
      </c>
      <c r="B27" s="154"/>
      <c r="C27" s="154"/>
      <c r="D27" s="154"/>
      <c r="E27" s="154"/>
      <c r="F27" s="154"/>
      <c r="G27" s="154"/>
      <c r="H27" s="154"/>
      <c r="I27" s="154"/>
      <c r="J27" s="154"/>
      <c r="K27" s="25"/>
      <c r="L27" s="19"/>
    </row>
    <row r="28" spans="1:12" ht="12" customHeight="1">
      <c r="A28" s="20"/>
      <c r="B28" s="3"/>
      <c r="C28" s="3"/>
      <c r="D28" s="3"/>
      <c r="E28" s="21"/>
      <c r="F28" s="12"/>
      <c r="G28" s="3"/>
      <c r="H28" s="3"/>
      <c r="I28" s="3"/>
      <c r="J28" s="3"/>
      <c r="L28" s="19"/>
    </row>
    <row r="29" spans="1:12" ht="12" customHeight="1">
      <c r="A29" s="20"/>
      <c r="B29" s="3"/>
      <c r="C29" s="3"/>
      <c r="D29" s="3"/>
      <c r="E29" s="21"/>
      <c r="F29" s="12"/>
      <c r="G29" s="3"/>
      <c r="H29" s="70"/>
      <c r="I29" s="3"/>
      <c r="J29" s="3"/>
      <c r="L29" s="19"/>
    </row>
    <row r="30" spans="1:12" s="31" customFormat="1" ht="15" customHeight="1">
      <c r="A30" s="2"/>
      <c r="B30" s="14" t="s">
        <v>9</v>
      </c>
      <c r="C30" s="7"/>
      <c r="D30" s="15" t="str">
        <f>J8</f>
        <v>20.11.2024 środa</v>
      </c>
      <c r="E30" s="25"/>
      <c r="F30" s="26"/>
      <c r="G30" s="27"/>
      <c r="H30" s="28"/>
      <c r="I30" s="28"/>
      <c r="J30" s="28"/>
      <c r="K30" s="29"/>
      <c r="L30" s="30"/>
    </row>
    <row r="31" spans="1:12" s="31" customFormat="1" ht="15" customHeight="1">
      <c r="A31" s="32"/>
      <c r="B31" s="17" t="str">
        <f>D12</f>
        <v>wolny los</v>
      </c>
      <c r="C31" s="2"/>
      <c r="D31" s="17" t="str">
        <f>B12</f>
        <v>ŚKPR Świdnica</v>
      </c>
      <c r="E31" s="33"/>
      <c r="F31" s="26"/>
      <c r="G31" s="27"/>
      <c r="H31" s="34" t="s">
        <v>82</v>
      </c>
      <c r="I31" s="28"/>
      <c r="J31" s="28"/>
      <c r="K31" s="29"/>
      <c r="L31" s="30"/>
    </row>
    <row r="32" spans="1:12" s="31" customFormat="1" ht="15" customHeight="1">
      <c r="A32" s="32"/>
      <c r="B32" s="17" t="str">
        <f>D13</f>
        <v>KS SPR Chrobry Głogów SMS</v>
      </c>
      <c r="C32" s="2"/>
      <c r="D32" s="17" t="str">
        <f>B13</f>
        <v>SMS Zagłębie Lubin SMS</v>
      </c>
      <c r="E32" s="33"/>
      <c r="F32" s="26"/>
      <c r="G32" s="27"/>
      <c r="H32" s="34" t="s">
        <v>81</v>
      </c>
      <c r="I32" s="28"/>
      <c r="J32" s="28"/>
      <c r="K32" s="29"/>
      <c r="L32" s="30"/>
    </row>
    <row r="33" spans="1:13" s="31" customFormat="1" ht="15" customHeight="1">
      <c r="A33" s="32"/>
      <c r="B33" s="17" t="str">
        <f>D14</f>
        <v>MSPR Siódemka-Miedź-Huras Legnica SMS</v>
      </c>
      <c r="C33" s="2"/>
      <c r="D33" s="17" t="str">
        <f>B14</f>
        <v>WKS Śląsk Wrocław</v>
      </c>
      <c r="E33" s="33"/>
      <c r="F33" s="26"/>
      <c r="G33" s="27"/>
      <c r="H33" s="28"/>
      <c r="I33" s="28"/>
      <c r="J33" s="28"/>
      <c r="K33" s="29"/>
      <c r="L33" s="30"/>
    </row>
    <row r="34" spans="1:13" ht="12" customHeight="1">
      <c r="A34" s="20"/>
      <c r="B34" s="3"/>
      <c r="C34" s="3"/>
      <c r="D34" s="3"/>
      <c r="E34" s="21"/>
      <c r="F34" s="12"/>
      <c r="G34" s="3"/>
      <c r="H34" s="3"/>
      <c r="I34" s="3"/>
      <c r="J34" s="3"/>
      <c r="L34" s="19"/>
    </row>
    <row r="35" spans="1:13" ht="15" customHeight="1">
      <c r="A35" s="20"/>
      <c r="B35" s="14" t="s">
        <v>10</v>
      </c>
      <c r="C35" s="7"/>
      <c r="D35" s="15" t="str">
        <f>J9</f>
        <v>27.11.2024 środa</v>
      </c>
      <c r="E35" s="25"/>
      <c r="F35" s="35"/>
      <c r="G35" s="22"/>
      <c r="H35" s="14" t="s">
        <v>12</v>
      </c>
      <c r="I35" s="7"/>
      <c r="J35" s="15" t="str">
        <f>J11</f>
        <v>11.12.2024 środa</v>
      </c>
      <c r="K35" s="36"/>
      <c r="L35" s="19"/>
      <c r="M35" s="19"/>
    </row>
    <row r="36" spans="1:13" ht="15" customHeight="1">
      <c r="A36" s="32"/>
      <c r="B36" s="17" t="str">
        <f>D17</f>
        <v>MSPR Siódemka-Miedź-Huras Legnica SMS</v>
      </c>
      <c r="D36" s="17" t="str">
        <f>B17</f>
        <v>wolny los</v>
      </c>
      <c r="E36" s="33"/>
      <c r="F36" s="37"/>
      <c r="G36" s="38"/>
      <c r="H36" s="17" t="str">
        <f>J17</f>
        <v>KS SPR Chrobry Głogów SMS</v>
      </c>
      <c r="J36" s="17" t="str">
        <f>H17</f>
        <v>wolny los</v>
      </c>
      <c r="K36" s="33"/>
      <c r="L36" s="19"/>
      <c r="M36" s="19"/>
    </row>
    <row r="37" spans="1:13" ht="15" customHeight="1">
      <c r="A37" s="32"/>
      <c r="B37" s="17" t="str">
        <f>D18</f>
        <v>WKS Śląsk Wrocław</v>
      </c>
      <c r="D37" s="17" t="str">
        <f>B18</f>
        <v>KS SPR Chrobry Głogów SMS</v>
      </c>
      <c r="E37" s="33"/>
      <c r="F37" s="37"/>
      <c r="G37" s="38"/>
      <c r="H37" s="17" t="str">
        <f>J18</f>
        <v>MSPR Siódemka-Miedź-Huras Legnica SMS</v>
      </c>
      <c r="J37" s="17" t="str">
        <f>H18</f>
        <v>ŚKPR Świdnica</v>
      </c>
      <c r="K37" s="33"/>
      <c r="L37" s="19"/>
      <c r="M37" s="19"/>
    </row>
    <row r="38" spans="1:13" ht="15" customHeight="1">
      <c r="A38" s="32"/>
      <c r="B38" s="17" t="str">
        <f>D19</f>
        <v>SMS Zagłębie Lubin SMS</v>
      </c>
      <c r="D38" s="17" t="str">
        <f>B19</f>
        <v>ŚKPR Świdnica</v>
      </c>
      <c r="E38" s="33"/>
      <c r="F38" s="37"/>
      <c r="G38" s="38"/>
      <c r="H38" s="17" t="str">
        <f>J19</f>
        <v>WKS Śląsk Wrocław</v>
      </c>
      <c r="J38" s="17" t="str">
        <f>H19</f>
        <v>SMS Zagłębie Lubin SMS</v>
      </c>
      <c r="K38" s="33"/>
      <c r="L38" s="19"/>
      <c r="M38" s="19"/>
    </row>
    <row r="39" spans="1:13" ht="12" customHeight="1">
      <c r="A39" s="20"/>
      <c r="B39" s="3"/>
      <c r="C39" s="3"/>
      <c r="D39" s="3"/>
      <c r="E39" s="21"/>
      <c r="F39" s="12"/>
      <c r="G39" s="3"/>
      <c r="H39" s="3"/>
      <c r="I39" s="3"/>
      <c r="J39" s="3"/>
      <c r="L39" s="19"/>
    </row>
    <row r="40" spans="1:13" ht="15" customHeight="1">
      <c r="A40" s="20"/>
      <c r="B40" s="14" t="s">
        <v>11</v>
      </c>
      <c r="C40" s="7"/>
      <c r="D40" s="15" t="str">
        <f>J10</f>
        <v>04.12.2024 środa</v>
      </c>
      <c r="E40" s="25"/>
      <c r="F40" s="35"/>
      <c r="G40" s="39"/>
      <c r="H40" s="8" t="s">
        <v>13</v>
      </c>
      <c r="I40" s="40" t="s">
        <v>16</v>
      </c>
      <c r="J40" s="41" t="str">
        <f>J12</f>
        <v>18.12.2024 środa</v>
      </c>
      <c r="K40" s="42"/>
      <c r="L40" s="19"/>
      <c r="M40" s="19"/>
    </row>
    <row r="41" spans="1:13" ht="15" customHeight="1">
      <c r="A41" s="32"/>
      <c r="B41" s="17" t="str">
        <f>D22</f>
        <v>wolny los</v>
      </c>
      <c r="C41" s="31"/>
      <c r="D41" s="17" t="str">
        <f>B22</f>
        <v>SMS Zagłębie Lubin SMS</v>
      </c>
      <c r="E41" s="33"/>
      <c r="F41" s="37"/>
      <c r="G41" s="38"/>
      <c r="H41" s="17" t="str">
        <f>J22</f>
        <v>wolny los</v>
      </c>
      <c r="J41" s="17" t="str">
        <f>H22</f>
        <v>WKS Śląsk Wrocław</v>
      </c>
      <c r="K41" s="33"/>
      <c r="L41" s="19"/>
      <c r="M41" s="19"/>
    </row>
    <row r="42" spans="1:13" ht="15" customHeight="1">
      <c r="A42" s="32"/>
      <c r="B42" s="17" t="str">
        <f>D23</f>
        <v>ŚKPR Świdnica</v>
      </c>
      <c r="C42" s="31"/>
      <c r="D42" s="17" t="str">
        <f>B23</f>
        <v>WKS Śląsk Wrocław</v>
      </c>
      <c r="E42" s="33"/>
      <c r="F42" s="37"/>
      <c r="G42" s="38"/>
      <c r="H42" s="17" t="str">
        <f>J23</f>
        <v>SMS Zagłębie Lubin SMS</v>
      </c>
      <c r="J42" s="17" t="str">
        <f>H23</f>
        <v>MSPR Siódemka-Miedź-Huras Legnica SMS</v>
      </c>
      <c r="K42" s="33"/>
      <c r="L42" s="19"/>
      <c r="M42" s="19"/>
    </row>
    <row r="43" spans="1:13" ht="15" customHeight="1">
      <c r="A43" s="32"/>
      <c r="B43" s="17" t="str">
        <f>D24</f>
        <v>KS SPR Chrobry Głogów SMS</v>
      </c>
      <c r="C43" s="31"/>
      <c r="D43" s="17" t="str">
        <f>B24</f>
        <v>MSPR Siódemka-Miedź-Huras Legnica SMS</v>
      </c>
      <c r="E43" s="33"/>
      <c r="F43" s="37"/>
      <c r="G43" s="38"/>
      <c r="H43" s="17" t="str">
        <f>J24</f>
        <v>ŚKPR Świdnica</v>
      </c>
      <c r="J43" s="17" t="str">
        <f>H24</f>
        <v>KS SPR Chrobry Głogów SMS</v>
      </c>
      <c r="K43" s="33"/>
      <c r="L43" s="19"/>
      <c r="M43" s="19"/>
    </row>
    <row r="44" spans="1:13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43"/>
      <c r="L44" s="19"/>
    </row>
    <row r="45" spans="1:13">
      <c r="F45" s="19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4097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O41"/>
  <sheetViews>
    <sheetView view="pageBreakPreview" zoomScaleSheetLayoutView="100" workbookViewId="0">
      <selection activeCell="D27" sqref="D27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34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9" t="s">
        <v>35</v>
      </c>
    </row>
    <row r="4" spans="1:14" ht="15" customHeight="1">
      <c r="A4" s="10">
        <v>1</v>
      </c>
      <c r="B4" s="157" t="s">
        <v>36</v>
      </c>
      <c r="C4" s="157"/>
      <c r="D4" s="157"/>
      <c r="E4" s="11">
        <v>3</v>
      </c>
      <c r="F4" s="12"/>
      <c r="H4" s="8" t="s">
        <v>4</v>
      </c>
      <c r="J4" s="13" t="s">
        <v>37</v>
      </c>
      <c r="L4" s="2">
        <f>MATCH(M4,$E$4:$E$7,0)</f>
        <v>4</v>
      </c>
      <c r="M4" s="2">
        <v>1</v>
      </c>
      <c r="N4" s="2" t="str">
        <f>INDEX($B$4:$D$7,L4,1)</f>
        <v>MKS MOS Wrocław SMS</v>
      </c>
    </row>
    <row r="5" spans="1:14" ht="15" customHeight="1">
      <c r="A5" s="10">
        <v>2</v>
      </c>
      <c r="B5" s="157" t="s">
        <v>38</v>
      </c>
      <c r="C5" s="157"/>
      <c r="D5" s="157"/>
      <c r="E5" s="11">
        <v>4</v>
      </c>
      <c r="F5" s="12"/>
      <c r="G5" s="3"/>
      <c r="H5" s="8" t="s">
        <v>5</v>
      </c>
      <c r="I5" s="3"/>
      <c r="J5" s="13" t="s">
        <v>39</v>
      </c>
      <c r="L5" s="2">
        <f>MATCH(M5,$E$4:$E$7,0)</f>
        <v>3</v>
      </c>
      <c r="M5" s="2">
        <v>2</v>
      </c>
      <c r="N5" s="2" t="str">
        <f>INDEX($B$4:$D$7,L5,1)</f>
        <v>UKS Jedynka Dzierżoniów</v>
      </c>
    </row>
    <row r="6" spans="1:14" ht="15" customHeight="1">
      <c r="A6" s="10">
        <v>3</v>
      </c>
      <c r="B6" s="153" t="s">
        <v>17</v>
      </c>
      <c r="C6" s="153"/>
      <c r="D6" s="153"/>
      <c r="E6" s="11">
        <v>2</v>
      </c>
      <c r="F6" s="12"/>
      <c r="G6" s="3"/>
      <c r="H6" s="8" t="s">
        <v>6</v>
      </c>
      <c r="I6" s="3"/>
      <c r="J6" s="13" t="s">
        <v>40</v>
      </c>
      <c r="L6" s="2">
        <f>MATCH(M6,$E$4:$E$7,0)</f>
        <v>1</v>
      </c>
      <c r="M6" s="2">
        <v>3</v>
      </c>
      <c r="N6" s="2" t="str">
        <f>INDEX($B$4:$D$7,L6,1)</f>
        <v>KPR Gminy Kobierzyce SMS</v>
      </c>
    </row>
    <row r="7" spans="1:14" ht="15" customHeight="1">
      <c r="A7" s="10">
        <v>4</v>
      </c>
      <c r="B7" s="157" t="s">
        <v>33</v>
      </c>
      <c r="C7" s="157"/>
      <c r="D7" s="157"/>
      <c r="E7" s="11">
        <v>1</v>
      </c>
      <c r="F7" s="12"/>
      <c r="H7" s="8" t="s">
        <v>8</v>
      </c>
      <c r="J7" s="13" t="s">
        <v>41</v>
      </c>
      <c r="L7" s="2">
        <f>MATCH(M7,$E$4:$E$7,0)</f>
        <v>2</v>
      </c>
      <c r="M7" s="2">
        <v>4</v>
      </c>
      <c r="N7" s="2" t="str">
        <f>INDEX($B$4:$D$7,L7,1)</f>
        <v>SMS Zagłębie Lubin SMS</v>
      </c>
    </row>
    <row r="8" spans="1:14" ht="15" customHeight="1">
      <c r="A8" s="3"/>
      <c r="B8" s="3"/>
      <c r="C8" s="3"/>
      <c r="D8" s="3"/>
      <c r="E8" s="3"/>
      <c r="F8" s="3"/>
      <c r="G8" s="3"/>
      <c r="H8" s="8" t="s">
        <v>9</v>
      </c>
      <c r="J8" s="13" t="s">
        <v>42</v>
      </c>
    </row>
    <row r="9" spans="1:14" ht="15" customHeight="1">
      <c r="A9" s="3"/>
      <c r="B9" s="3"/>
      <c r="C9" s="3"/>
      <c r="D9" s="3"/>
      <c r="E9" s="3"/>
      <c r="F9" s="3"/>
      <c r="G9" s="3"/>
      <c r="H9" s="8"/>
      <c r="J9" s="13"/>
    </row>
    <row r="10" spans="1:14" ht="15" customHeight="1">
      <c r="B10" s="14" t="s">
        <v>3</v>
      </c>
      <c r="C10" s="7"/>
      <c r="D10" s="15" t="str">
        <f>J3</f>
        <v>29.09.2024 niedziela</v>
      </c>
      <c r="E10" s="3"/>
      <c r="F10" s="3"/>
      <c r="G10" s="22"/>
      <c r="H10" s="14" t="s">
        <v>6</v>
      </c>
      <c r="I10" s="7"/>
      <c r="J10" s="15" t="str">
        <f>J6</f>
        <v>20.10.2024 niedziela</v>
      </c>
      <c r="K10" s="23"/>
    </row>
    <row r="11" spans="1:14" ht="15" customHeight="1">
      <c r="A11" s="16">
        <v>1</v>
      </c>
      <c r="B11" s="17" t="str">
        <f>INDEX($M$4:$N$7,A11,2)</f>
        <v>MKS MOS Wrocław SMS</v>
      </c>
      <c r="D11" s="17" t="str">
        <f>INDEX($M$4:$N$7,E11,2)</f>
        <v>SMS Zagłębie Lubin SMS</v>
      </c>
      <c r="E11" s="18">
        <v>4</v>
      </c>
      <c r="F11" s="12"/>
      <c r="G11" s="16">
        <v>4</v>
      </c>
      <c r="H11" s="17" t="str">
        <f>INDEX($M$4:$N$7,G11,2)</f>
        <v>SMS Zagłębie Lubin SMS</v>
      </c>
      <c r="J11" s="17" t="str">
        <f>INDEX($M$4:$N$7,K11,2)</f>
        <v>MKS MOS Wrocław SMS</v>
      </c>
      <c r="K11" s="18">
        <v>1</v>
      </c>
      <c r="L11" s="19"/>
    </row>
    <row r="12" spans="1:14" ht="15" customHeight="1">
      <c r="A12" s="16">
        <v>2</v>
      </c>
      <c r="B12" s="17" t="str">
        <f>INDEX($M$4:$N$7,A12,2)</f>
        <v>UKS Jedynka Dzierżoniów</v>
      </c>
      <c r="D12" s="17" t="str">
        <f>INDEX($M$4:$N$7,E12,2)</f>
        <v>KPR Gminy Kobierzyce SMS</v>
      </c>
      <c r="E12" s="18">
        <v>3</v>
      </c>
      <c r="F12" s="12"/>
      <c r="G12" s="16">
        <v>3</v>
      </c>
      <c r="H12" s="17" t="str">
        <f>INDEX($M$4:$N$7,G12,2)</f>
        <v>KPR Gminy Kobierzyce SMS</v>
      </c>
      <c r="J12" s="17" t="str">
        <f>INDEX($M$4:$N$7,K12,2)</f>
        <v>UKS Jedynka Dzierżoniów</v>
      </c>
      <c r="K12" s="18">
        <v>2</v>
      </c>
      <c r="L12" s="19"/>
    </row>
    <row r="13" spans="1:14" ht="12" customHeight="1">
      <c r="A13" s="20"/>
      <c r="B13" s="3"/>
      <c r="C13" s="3"/>
      <c r="D13" s="3"/>
      <c r="E13" s="21"/>
      <c r="F13" s="12"/>
      <c r="G13" s="3"/>
      <c r="H13" s="3"/>
      <c r="I13" s="3"/>
      <c r="J13" s="3"/>
      <c r="L13" s="19"/>
    </row>
    <row r="14" spans="1:14" ht="15" customHeight="1">
      <c r="A14" s="22"/>
      <c r="B14" s="14" t="s">
        <v>4</v>
      </c>
      <c r="C14" s="7"/>
      <c r="D14" s="15" t="str">
        <f>J4</f>
        <v>06.10.2024 niedziela</v>
      </c>
      <c r="E14" s="21"/>
      <c r="F14" s="12"/>
      <c r="H14" s="14" t="s">
        <v>8</v>
      </c>
      <c r="I14" s="7"/>
      <c r="J14" s="15" t="str">
        <f>J7</f>
        <v>27.10.2024 niedziela</v>
      </c>
      <c r="L14" s="19"/>
    </row>
    <row r="15" spans="1:14" ht="15" customHeight="1">
      <c r="A15" s="16">
        <v>4</v>
      </c>
      <c r="B15" s="17" t="str">
        <f>INDEX($M$4:$N$7,A15,2)</f>
        <v>SMS Zagłębie Lubin SMS</v>
      </c>
      <c r="D15" s="17" t="str">
        <f>INDEX($M$4:$N$7,E15,2)</f>
        <v>KPR Gminy Kobierzyce SMS</v>
      </c>
      <c r="E15" s="18">
        <v>3</v>
      </c>
      <c r="F15" s="12"/>
      <c r="G15" s="24">
        <v>3</v>
      </c>
      <c r="H15" s="17" t="str">
        <f>INDEX($M$4:$N$7,G15,2)</f>
        <v>KPR Gminy Kobierzyce SMS</v>
      </c>
      <c r="J15" s="17" t="str">
        <f>INDEX($M$4:$N$7,K15,2)</f>
        <v>SMS Zagłębie Lubin SMS</v>
      </c>
      <c r="K15" s="18">
        <v>4</v>
      </c>
      <c r="L15" s="19"/>
    </row>
    <row r="16" spans="1:14" ht="15" customHeight="1">
      <c r="A16" s="16">
        <v>1</v>
      </c>
      <c r="B16" s="17" t="str">
        <f>INDEX($M$4:$N$7,A16,2)</f>
        <v>MKS MOS Wrocław SMS</v>
      </c>
      <c r="D16" s="17" t="str">
        <f>INDEX($M$4:$N$7,E16,2)</f>
        <v>UKS Jedynka Dzierżoniów</v>
      </c>
      <c r="E16" s="18">
        <v>2</v>
      </c>
      <c r="F16" s="12"/>
      <c r="G16" s="24">
        <v>2</v>
      </c>
      <c r="H16" s="17" t="str">
        <f>INDEX($M$4:$N$7,G16,2)</f>
        <v>UKS Jedynka Dzierżoniów</v>
      </c>
      <c r="J16" s="17" t="str">
        <f>INDEX($M$4:$N$7,K16,2)</f>
        <v>MKS MOS Wrocław SMS</v>
      </c>
      <c r="K16" s="18">
        <v>1</v>
      </c>
      <c r="L16" s="19"/>
    </row>
    <row r="17" spans="1:13" ht="12" customHeight="1">
      <c r="A17" s="20"/>
      <c r="B17" s="3"/>
      <c r="C17" s="3"/>
      <c r="D17" s="3"/>
      <c r="E17" s="21"/>
      <c r="F17" s="12"/>
      <c r="K17" s="2"/>
      <c r="L17" s="19"/>
    </row>
    <row r="18" spans="1:13" ht="15" customHeight="1">
      <c r="A18" s="22"/>
      <c r="B18" s="14" t="s">
        <v>5</v>
      </c>
      <c r="C18" s="7"/>
      <c r="D18" s="15" t="str">
        <f>J5</f>
        <v>13.10.2024 niedziela</v>
      </c>
      <c r="E18" s="21"/>
      <c r="F18" s="12"/>
      <c r="H18" s="14" t="s">
        <v>9</v>
      </c>
      <c r="I18" s="7"/>
      <c r="J18" s="15" t="str">
        <f>J8</f>
        <v>17.11.2024 niedziela</v>
      </c>
      <c r="K18" s="25"/>
      <c r="L18" s="19"/>
    </row>
    <row r="19" spans="1:13" ht="15" customHeight="1">
      <c r="A19" s="16">
        <v>2</v>
      </c>
      <c r="B19" s="17" t="str">
        <f>INDEX($M$4:$N$7,A19,2)</f>
        <v>UKS Jedynka Dzierżoniów</v>
      </c>
      <c r="D19" s="17" t="str">
        <f>INDEX($M$4:$N$7,E19,2)</f>
        <v>SMS Zagłębie Lubin SMS</v>
      </c>
      <c r="E19" s="18">
        <v>4</v>
      </c>
      <c r="F19" s="12"/>
      <c r="G19" s="38">
        <v>4</v>
      </c>
      <c r="H19" s="17" t="str">
        <f>INDEX($M$4:$N$7,G19,2)</f>
        <v>SMS Zagłębie Lubin SMS</v>
      </c>
      <c r="J19" s="17" t="str">
        <f>INDEX($M$4:$N$7,K19,2)</f>
        <v>UKS Jedynka Dzierżoniów</v>
      </c>
      <c r="K19" s="33">
        <v>2</v>
      </c>
      <c r="L19" s="19"/>
    </row>
    <row r="20" spans="1:13" ht="15" customHeight="1">
      <c r="A20" s="16">
        <v>3</v>
      </c>
      <c r="B20" s="17" t="str">
        <f>INDEX($M$4:$N$7,A20,2)</f>
        <v>KPR Gminy Kobierzyce SMS</v>
      </c>
      <c r="D20" s="17" t="str">
        <f>INDEX($M$4:$N$7,E20,2)</f>
        <v>MKS MOS Wrocław SMS</v>
      </c>
      <c r="E20" s="18">
        <v>1</v>
      </c>
      <c r="F20" s="12"/>
      <c r="G20" s="38">
        <v>1</v>
      </c>
      <c r="H20" s="17" t="str">
        <f>INDEX($M$4:$N$7,G20,2)</f>
        <v>MKS MOS Wrocław SMS</v>
      </c>
      <c r="J20" s="17" t="str">
        <f>INDEX($M$4:$N$7,K20,2)</f>
        <v>KPR Gminy Kobierzyce SMS</v>
      </c>
      <c r="K20" s="33">
        <v>3</v>
      </c>
      <c r="L20" s="19"/>
    </row>
    <row r="21" spans="1:13" ht="12" customHeight="1">
      <c r="A21" s="20"/>
      <c r="B21" s="3"/>
      <c r="C21" s="3"/>
      <c r="D21" s="3"/>
      <c r="E21" s="21"/>
      <c r="F21" s="12"/>
      <c r="G21" s="3"/>
      <c r="H21" s="44" t="s">
        <v>43</v>
      </c>
      <c r="I21" s="3"/>
      <c r="J21" s="3"/>
      <c r="L21" s="19"/>
    </row>
    <row r="22" spans="1:13" ht="12" customHeight="1">
      <c r="A22" s="20"/>
      <c r="B22" s="3"/>
      <c r="C22" s="3"/>
      <c r="D22" s="3"/>
      <c r="E22" s="21"/>
      <c r="F22" s="12"/>
      <c r="G22" s="3"/>
      <c r="H22" s="3"/>
      <c r="I22" s="3"/>
      <c r="J22" s="3"/>
      <c r="L22" s="19"/>
    </row>
    <row r="23" spans="1:13" ht="15" customHeight="1">
      <c r="A23" s="165" t="s">
        <v>14</v>
      </c>
      <c r="B23" s="165"/>
      <c r="C23" s="165"/>
      <c r="D23" s="165"/>
      <c r="E23" s="165"/>
      <c r="F23" s="165"/>
      <c r="G23" s="165"/>
      <c r="H23" s="165"/>
      <c r="I23" s="165"/>
      <c r="J23" s="165"/>
      <c r="K23" s="25"/>
      <c r="L23" s="19"/>
    </row>
    <row r="24" spans="1:13" ht="12" customHeight="1">
      <c r="A24" s="20"/>
      <c r="B24" s="3"/>
      <c r="C24" s="3"/>
      <c r="D24" s="3"/>
      <c r="E24" s="21"/>
      <c r="F24" s="12"/>
      <c r="G24" s="3"/>
      <c r="H24" s="3"/>
      <c r="I24" s="3"/>
      <c r="J24" s="3"/>
      <c r="L24" s="19"/>
    </row>
    <row r="25" spans="1:13" ht="12" customHeight="1">
      <c r="A25" s="20"/>
      <c r="B25" s="8" t="s">
        <v>10</v>
      </c>
      <c r="C25" s="3"/>
      <c r="D25" s="13" t="s">
        <v>44</v>
      </c>
      <c r="E25" s="21"/>
      <c r="F25" s="12"/>
      <c r="G25" s="3"/>
      <c r="H25" s="8" t="s">
        <v>13</v>
      </c>
      <c r="I25" s="3"/>
      <c r="J25" s="13" t="s">
        <v>45</v>
      </c>
      <c r="L25" s="19"/>
    </row>
    <row r="26" spans="1:13" s="31" customFormat="1" ht="15" customHeight="1">
      <c r="B26" s="8" t="s">
        <v>11</v>
      </c>
      <c r="C26" s="2"/>
      <c r="D26" s="13" t="s">
        <v>46</v>
      </c>
      <c r="F26" s="26"/>
      <c r="G26" s="27"/>
      <c r="H26" s="8" t="s">
        <v>47</v>
      </c>
      <c r="I26" s="2"/>
      <c r="J26" s="13" t="s">
        <v>48</v>
      </c>
      <c r="K26" s="29"/>
      <c r="L26" s="30"/>
    </row>
    <row r="27" spans="1:13" s="31" customFormat="1" ht="15" customHeight="1">
      <c r="B27" s="8" t="s">
        <v>12</v>
      </c>
      <c r="C27" s="3"/>
      <c r="D27" s="13" t="s">
        <v>49</v>
      </c>
      <c r="F27" s="26"/>
      <c r="G27" s="27"/>
      <c r="H27" s="8" t="s">
        <v>50</v>
      </c>
      <c r="I27" s="2"/>
      <c r="J27" s="13" t="s">
        <v>51</v>
      </c>
      <c r="K27" s="29"/>
      <c r="L27" s="30"/>
    </row>
    <row r="28" spans="1:13" s="31" customFormat="1" ht="15" customHeight="1">
      <c r="F28" s="26"/>
      <c r="G28" s="27"/>
      <c r="H28" s="28"/>
      <c r="I28" s="28"/>
      <c r="J28" s="28"/>
      <c r="K28" s="29"/>
      <c r="L28" s="30"/>
    </row>
    <row r="29" spans="1:13" ht="9" customHeight="1">
      <c r="A29" s="38"/>
      <c r="B29" s="12"/>
      <c r="C29" s="12"/>
      <c r="D29" s="12"/>
      <c r="E29" s="23"/>
      <c r="F29" s="37"/>
      <c r="G29" s="37"/>
      <c r="H29" s="12"/>
      <c r="I29" s="12"/>
      <c r="J29" s="12"/>
      <c r="K29" s="43"/>
      <c r="L29" s="19"/>
    </row>
    <row r="30" spans="1:13" ht="15" customHeight="1">
      <c r="A30" s="20"/>
      <c r="B30" s="14" t="str">
        <f>B25</f>
        <v>7 kolejka</v>
      </c>
      <c r="C30" s="7"/>
      <c r="D30" s="15" t="str">
        <f>D25</f>
        <v>24.11.2024 niedziela</v>
      </c>
      <c r="E30" s="25"/>
      <c r="F30" s="35"/>
      <c r="G30" s="22"/>
      <c r="H30" s="14" t="str">
        <f>H25</f>
        <v>10 kolejka</v>
      </c>
      <c r="I30" s="7"/>
      <c r="J30" s="15" t="str">
        <f>J25</f>
        <v>15.12.2024 niedziela</v>
      </c>
      <c r="K30" s="36"/>
      <c r="L30" s="19"/>
      <c r="M30" s="19"/>
    </row>
    <row r="31" spans="1:13" ht="15" customHeight="1">
      <c r="A31" s="32">
        <v>1</v>
      </c>
      <c r="B31" s="17" t="str">
        <f>INDEX($M$4:$N$7,A31,2)</f>
        <v>MKS MOS Wrocław SMS</v>
      </c>
      <c r="D31" s="17" t="str">
        <f>INDEX($M$4:$N$7,E31,2)</f>
        <v>SMS Zagłębie Lubin SMS</v>
      </c>
      <c r="E31" s="33">
        <v>4</v>
      </c>
      <c r="F31" s="37"/>
      <c r="G31" s="38">
        <v>4</v>
      </c>
      <c r="H31" s="17" t="str">
        <f>INDEX($M$4:$N$7,G31,2)</f>
        <v>SMS Zagłębie Lubin SMS</v>
      </c>
      <c r="J31" s="17" t="str">
        <f>INDEX($M$4:$N$7,K31,2)</f>
        <v>MKS MOS Wrocław SMS</v>
      </c>
      <c r="K31" s="33">
        <v>1</v>
      </c>
      <c r="L31" s="19"/>
      <c r="M31" s="19"/>
    </row>
    <row r="32" spans="1:13" ht="15" customHeight="1">
      <c r="A32" s="32">
        <v>2</v>
      </c>
      <c r="B32" s="17" t="str">
        <f>INDEX($M$4:$N$7,A32,2)</f>
        <v>UKS Jedynka Dzierżoniów</v>
      </c>
      <c r="D32" s="17" t="str">
        <f>INDEX($M$4:$N$7,E32,2)</f>
        <v>KPR Gminy Kobierzyce SMS</v>
      </c>
      <c r="E32" s="33">
        <v>3</v>
      </c>
      <c r="F32" s="37"/>
      <c r="G32" s="38">
        <v>3</v>
      </c>
      <c r="H32" s="17" t="str">
        <f>INDEX($M$4:$N$7,G32,2)</f>
        <v>KPR Gminy Kobierzyce SMS</v>
      </c>
      <c r="J32" s="17" t="str">
        <f>INDEX($M$4:$N$7,K32,2)</f>
        <v>UKS Jedynka Dzierżoniów</v>
      </c>
      <c r="K32" s="33">
        <v>2</v>
      </c>
      <c r="L32" s="19"/>
      <c r="M32" s="19"/>
    </row>
    <row r="33" spans="1:13" ht="9" customHeight="1">
      <c r="A33" s="38"/>
      <c r="B33" s="12"/>
      <c r="C33" s="12"/>
      <c r="D33" s="12"/>
      <c r="E33" s="23"/>
      <c r="F33" s="37"/>
      <c r="G33" s="37"/>
      <c r="H33" s="12"/>
      <c r="I33" s="12"/>
      <c r="J33" s="12"/>
      <c r="K33" s="43"/>
      <c r="L33" s="19"/>
    </row>
    <row r="34" spans="1:13" ht="15" customHeight="1">
      <c r="A34" s="20"/>
      <c r="B34" s="14" t="str">
        <f>B26</f>
        <v>8 kolejka</v>
      </c>
      <c r="C34" s="7"/>
      <c r="D34" s="15" t="str">
        <f>D26</f>
        <v>01.12.2024 niedziela</v>
      </c>
      <c r="E34" s="25"/>
      <c r="F34" s="35"/>
      <c r="G34" s="39"/>
      <c r="H34" s="8" t="str">
        <f>H26</f>
        <v>11 kolejka</v>
      </c>
      <c r="I34" s="40" t="s">
        <v>16</v>
      </c>
      <c r="J34" s="45" t="str">
        <f>J26</f>
        <v>12.01.2025 niedziela</v>
      </c>
      <c r="K34" s="42"/>
      <c r="L34" s="19"/>
      <c r="M34" s="19"/>
    </row>
    <row r="35" spans="1:13" ht="15" customHeight="1">
      <c r="A35" s="32">
        <v>4</v>
      </c>
      <c r="B35" s="17" t="str">
        <f>INDEX($M$4:$N$7,A35,2)</f>
        <v>SMS Zagłębie Lubin SMS</v>
      </c>
      <c r="C35" s="31"/>
      <c r="D35" s="17" t="str">
        <f>INDEX($M$4:$N$7,E35,2)</f>
        <v>KPR Gminy Kobierzyce SMS</v>
      </c>
      <c r="E35" s="33">
        <v>3</v>
      </c>
      <c r="F35" s="37"/>
      <c r="G35" s="38">
        <v>3</v>
      </c>
      <c r="H35" s="17" t="str">
        <f>INDEX($M$4:$N$7,G35,2)</f>
        <v>KPR Gminy Kobierzyce SMS</v>
      </c>
      <c r="J35" s="17" t="str">
        <f>INDEX($M$4:$N$7,K35,2)</f>
        <v>SMS Zagłębie Lubin SMS</v>
      </c>
      <c r="K35" s="33">
        <v>4</v>
      </c>
      <c r="L35" s="19"/>
      <c r="M35" s="19"/>
    </row>
    <row r="36" spans="1:13" ht="15" customHeight="1">
      <c r="A36" s="32">
        <v>1</v>
      </c>
      <c r="B36" s="17" t="str">
        <f>INDEX($M$4:$N$7,A36,2)</f>
        <v>MKS MOS Wrocław SMS</v>
      </c>
      <c r="C36" s="31"/>
      <c r="D36" s="17" t="str">
        <f>INDEX($M$4:$N$7,E36,2)</f>
        <v>UKS Jedynka Dzierżoniów</v>
      </c>
      <c r="E36" s="33">
        <v>2</v>
      </c>
      <c r="F36" s="37"/>
      <c r="G36" s="38">
        <v>2</v>
      </c>
      <c r="H36" s="17" t="str">
        <f>INDEX($M$4:$N$7,G36,2)</f>
        <v>UKS Jedynka Dzierżoniów</v>
      </c>
      <c r="J36" s="17" t="str">
        <f>INDEX($M$4:$N$7,K36,2)</f>
        <v>MKS MOS Wrocław SMS</v>
      </c>
      <c r="K36" s="33">
        <v>1</v>
      </c>
      <c r="L36" s="19"/>
      <c r="M36" s="19"/>
    </row>
    <row r="37" spans="1:13" ht="9" customHeight="1">
      <c r="A37" s="38"/>
      <c r="B37" s="12"/>
      <c r="C37" s="12"/>
      <c r="D37" s="12"/>
      <c r="E37" s="23"/>
      <c r="F37" s="37"/>
      <c r="G37" s="37"/>
      <c r="H37" s="12"/>
      <c r="I37" s="12"/>
      <c r="J37" s="12"/>
      <c r="K37" s="43"/>
      <c r="L37" s="19"/>
    </row>
    <row r="38" spans="1:13" ht="15" customHeight="1">
      <c r="A38" s="20"/>
      <c r="B38" s="14" t="str">
        <f>B27</f>
        <v>9 kolejka</v>
      </c>
      <c r="C38" s="7"/>
      <c r="D38" s="15" t="str">
        <f>D27</f>
        <v>08.12.2024 niedziela</v>
      </c>
      <c r="E38" s="25"/>
      <c r="F38" s="35"/>
      <c r="G38" s="39"/>
      <c r="H38" s="8" t="str">
        <f>H27</f>
        <v>12 kolejka</v>
      </c>
      <c r="I38" s="40" t="s">
        <v>16</v>
      </c>
      <c r="J38" s="45" t="str">
        <f>J27</f>
        <v>19.01.2025 niedziela</v>
      </c>
      <c r="K38" s="42"/>
    </row>
    <row r="39" spans="1:13" ht="15" customHeight="1">
      <c r="A39" s="32">
        <v>2</v>
      </c>
      <c r="B39" s="17" t="str">
        <f>INDEX($M$4:$N$7,A39,2)</f>
        <v>UKS Jedynka Dzierżoniów</v>
      </c>
      <c r="C39" s="31"/>
      <c r="D39" s="17" t="str">
        <f>INDEX($M$4:$N$7,E39,2)</f>
        <v>SMS Zagłębie Lubin SMS</v>
      </c>
      <c r="E39" s="33">
        <v>4</v>
      </c>
      <c r="F39" s="37"/>
      <c r="G39" s="38">
        <v>4</v>
      </c>
      <c r="H39" s="17" t="str">
        <f>INDEX($M$4:$N$7,G39,2)</f>
        <v>SMS Zagłębie Lubin SMS</v>
      </c>
      <c r="J39" s="17" t="str">
        <f>INDEX($M$4:$N$7,K39,2)</f>
        <v>UKS Jedynka Dzierżoniów</v>
      </c>
      <c r="K39" s="33">
        <v>2</v>
      </c>
    </row>
    <row r="40" spans="1:13" ht="15" customHeight="1">
      <c r="A40" s="32">
        <v>3</v>
      </c>
      <c r="B40" s="17" t="str">
        <f>INDEX($M$4:$N$7,A40,2)</f>
        <v>KPR Gminy Kobierzyce SMS</v>
      </c>
      <c r="C40" s="31"/>
      <c r="D40" s="17" t="str">
        <f>INDEX($M$4:$N$7,E40,2)</f>
        <v>MKS MOS Wrocław SMS</v>
      </c>
      <c r="E40" s="33">
        <v>1</v>
      </c>
      <c r="F40" s="37"/>
      <c r="G40" s="38">
        <v>1</v>
      </c>
      <c r="H40" s="17" t="str">
        <f>INDEX($M$4:$N$7,G40,2)</f>
        <v>MKS MOS Wrocław SMS</v>
      </c>
      <c r="J40" s="17" t="str">
        <f>INDEX($M$4:$N$7,K40,2)</f>
        <v>KPR Gminy Kobierzyce SMS</v>
      </c>
      <c r="K40" s="33">
        <v>3</v>
      </c>
    </row>
    <row r="41" spans="1:13">
      <c r="A41" s="38"/>
      <c r="B41" s="12"/>
      <c r="C41" s="12"/>
      <c r="D41" s="12"/>
      <c r="E41" s="23"/>
      <c r="F41" s="37"/>
      <c r="G41" s="37"/>
      <c r="H41" s="12"/>
      <c r="I41" s="12"/>
      <c r="J41" s="12"/>
      <c r="K41" s="43"/>
    </row>
  </sheetData>
  <sheetProtection formatCells="0" formatColumns="0" formatRows="0" insertColumns="0" insertRows="0" insertHyperlinks="0" deleteColumns="0" deleteRows="0" sort="0" autoFilter="0" pivotTables="0"/>
  <mergeCells count="7">
    <mergeCell ref="A23:J23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2049" r:id="rId3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topLeftCell="A17" zoomScaleSheetLayoutView="100" workbookViewId="0">
      <selection activeCell="J45" sqref="J45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126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3" t="s">
        <v>69</v>
      </c>
    </row>
    <row r="4" spans="1:14" ht="12.75" customHeight="1">
      <c r="A4" s="10">
        <v>1</v>
      </c>
      <c r="B4" s="153" t="s">
        <v>79</v>
      </c>
      <c r="C4" s="153"/>
      <c r="D4" s="153"/>
      <c r="E4" s="11">
        <v>1</v>
      </c>
      <c r="F4" s="12"/>
      <c r="H4" s="8" t="s">
        <v>4</v>
      </c>
      <c r="J4" s="13" t="s">
        <v>67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KPR Gminy Kobierzyce</v>
      </c>
    </row>
    <row r="5" spans="1:14" ht="12.75" customHeight="1">
      <c r="A5" s="10">
        <v>2</v>
      </c>
      <c r="B5" s="153" t="s">
        <v>121</v>
      </c>
      <c r="C5" s="153"/>
      <c r="D5" s="153"/>
      <c r="E5" s="11">
        <v>2</v>
      </c>
      <c r="F5" s="12"/>
      <c r="G5" s="3"/>
      <c r="H5" s="8" t="s">
        <v>5</v>
      </c>
      <c r="I5" s="3"/>
      <c r="J5" s="62" t="s">
        <v>65</v>
      </c>
      <c r="L5" s="2">
        <f t="shared" si="0"/>
        <v>2</v>
      </c>
      <c r="M5" s="2">
        <v>2</v>
      </c>
      <c r="N5" s="2" t="str">
        <f t="shared" si="1"/>
        <v>MKS MOS I  Wrocław</v>
      </c>
    </row>
    <row r="6" spans="1:14" ht="12.75" customHeight="1">
      <c r="A6" s="10">
        <v>3</v>
      </c>
      <c r="B6" s="153" t="s">
        <v>76</v>
      </c>
      <c r="C6" s="153"/>
      <c r="D6" s="153"/>
      <c r="E6" s="11">
        <v>3</v>
      </c>
      <c r="F6" s="12"/>
      <c r="G6" s="3"/>
      <c r="H6" s="8" t="s">
        <v>6</v>
      </c>
      <c r="I6" s="3"/>
      <c r="J6" s="62" t="s">
        <v>63</v>
      </c>
      <c r="L6" s="2">
        <f t="shared" si="0"/>
        <v>3</v>
      </c>
      <c r="M6" s="2">
        <v>3</v>
      </c>
      <c r="N6" s="2" t="str">
        <f t="shared" si="1"/>
        <v>UKS Chrobry Żórawina</v>
      </c>
    </row>
    <row r="7" spans="1:14" ht="12.75" customHeight="1">
      <c r="A7" s="10">
        <v>4</v>
      </c>
      <c r="B7" s="153" t="s">
        <v>17</v>
      </c>
      <c r="C7" s="153"/>
      <c r="D7" s="153"/>
      <c r="E7" s="11">
        <v>4</v>
      </c>
      <c r="F7" s="12"/>
      <c r="H7" s="8" t="s">
        <v>8</v>
      </c>
      <c r="J7" s="13" t="s">
        <v>75</v>
      </c>
      <c r="L7" s="2">
        <f t="shared" si="0"/>
        <v>4</v>
      </c>
      <c r="M7" s="2">
        <v>4</v>
      </c>
      <c r="N7" s="2" t="str">
        <f t="shared" si="1"/>
        <v>UKS Jedynka Dzierżoniów</v>
      </c>
    </row>
    <row r="8" spans="1:14" ht="12.75" customHeight="1">
      <c r="A8" s="10">
        <v>5</v>
      </c>
      <c r="B8" s="153" t="s">
        <v>72</v>
      </c>
      <c r="C8" s="153"/>
      <c r="D8" s="153"/>
      <c r="E8" s="11">
        <v>5</v>
      </c>
      <c r="F8" s="12"/>
      <c r="H8" s="8" t="s">
        <v>9</v>
      </c>
      <c r="J8" s="62" t="s">
        <v>70</v>
      </c>
      <c r="L8" s="2">
        <f t="shared" si="0"/>
        <v>5</v>
      </c>
      <c r="M8" s="2">
        <v>5</v>
      </c>
      <c r="N8" s="2" t="str">
        <f t="shared" si="1"/>
        <v>KS SPR Oleśnica</v>
      </c>
    </row>
    <row r="9" spans="1:14" ht="12.75" customHeight="1">
      <c r="A9" s="10">
        <v>6</v>
      </c>
      <c r="B9" s="153" t="s">
        <v>77</v>
      </c>
      <c r="C9" s="153"/>
      <c r="D9" s="153"/>
      <c r="E9" s="11">
        <v>6</v>
      </c>
      <c r="F9" s="12"/>
      <c r="H9" s="8" t="s">
        <v>10</v>
      </c>
      <c r="J9" s="13" t="s">
        <v>119</v>
      </c>
      <c r="L9" s="2">
        <f t="shared" si="0"/>
        <v>6</v>
      </c>
      <c r="M9" s="2">
        <v>6</v>
      </c>
      <c r="N9" s="2" t="str">
        <f t="shared" si="1"/>
        <v>UKS Jedynka Ziębice</v>
      </c>
    </row>
    <row r="10" spans="1:14" ht="12.75" customHeight="1">
      <c r="A10" s="10">
        <v>7</v>
      </c>
      <c r="B10" s="153" t="s">
        <v>74</v>
      </c>
      <c r="C10" s="153"/>
      <c r="D10" s="153"/>
      <c r="E10" s="11">
        <v>7</v>
      </c>
      <c r="F10" s="12"/>
      <c r="H10" s="8" t="s">
        <v>11</v>
      </c>
      <c r="J10" s="13" t="s">
        <v>68</v>
      </c>
      <c r="L10" s="2">
        <f t="shared" si="0"/>
        <v>7</v>
      </c>
      <c r="M10" s="2">
        <v>7</v>
      </c>
      <c r="N10" s="2" t="str">
        <f t="shared" si="1"/>
        <v>MKS MOS II Wrocław</v>
      </c>
    </row>
    <row r="11" spans="1:14" ht="12.75" customHeight="1">
      <c r="A11" s="10">
        <v>8</v>
      </c>
      <c r="B11" s="153" t="s">
        <v>85</v>
      </c>
      <c r="C11" s="153"/>
      <c r="D11" s="153"/>
      <c r="E11" s="11">
        <v>8</v>
      </c>
      <c r="F11" s="12"/>
      <c r="H11" s="8" t="s">
        <v>12</v>
      </c>
      <c r="J11" s="13" t="s">
        <v>66</v>
      </c>
      <c r="L11" s="2">
        <f t="shared" si="0"/>
        <v>8</v>
      </c>
      <c r="M11" s="2">
        <v>8</v>
      </c>
      <c r="N11" s="2" t="str">
        <f t="shared" si="1"/>
        <v>wolny los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8" t="s">
        <v>13</v>
      </c>
      <c r="I12" s="3"/>
      <c r="J12" s="62" t="s">
        <v>64</v>
      </c>
    </row>
    <row r="13" spans="1:14" ht="12.75" customHeight="1">
      <c r="B13" s="14" t="s">
        <v>3</v>
      </c>
      <c r="C13" s="7"/>
      <c r="D13" s="15" t="str">
        <f>J3</f>
        <v>28.09.2024 sobota</v>
      </c>
      <c r="E13" s="3"/>
      <c r="F13" s="3"/>
      <c r="H13" s="8" t="s">
        <v>47</v>
      </c>
      <c r="J13" s="13" t="s">
        <v>62</v>
      </c>
    </row>
    <row r="14" spans="1:14" ht="12.75" customHeight="1">
      <c r="A14" s="16">
        <v>1</v>
      </c>
      <c r="B14" s="17" t="str">
        <f>INDEX($M$4:$N$11,A14,2)</f>
        <v>KPR Gminy Kobierzyce</v>
      </c>
      <c r="D14" s="17" t="str">
        <f>INDEX($M$4:$N$11,E14,2)</f>
        <v>wolny los</v>
      </c>
      <c r="E14" s="18">
        <v>8</v>
      </c>
      <c r="F14" s="12"/>
      <c r="H14" s="8" t="s">
        <v>50</v>
      </c>
      <c r="J14" s="62" t="s">
        <v>83</v>
      </c>
      <c r="L14" s="19"/>
    </row>
    <row r="15" spans="1:14" ht="12.75" customHeight="1">
      <c r="A15" s="16">
        <v>2</v>
      </c>
      <c r="B15" s="17" t="str">
        <f>INDEX($M$4:$N$11,A15,2)</f>
        <v>MKS MOS I  Wrocław</v>
      </c>
      <c r="D15" s="17" t="str">
        <f>INDEX($M$4:$N$11,E15,2)</f>
        <v>MKS MOS II Wrocław</v>
      </c>
      <c r="E15" s="18">
        <v>7</v>
      </c>
      <c r="F15" s="12"/>
      <c r="H15" s="8" t="s">
        <v>56</v>
      </c>
      <c r="J15" s="13" t="s">
        <v>58</v>
      </c>
      <c r="L15" s="19"/>
    </row>
    <row r="16" spans="1:14" ht="12.75" customHeight="1">
      <c r="A16" s="16">
        <v>3</v>
      </c>
      <c r="B16" s="17" t="str">
        <f>INDEX($M$4:$N$11,A16,2)</f>
        <v>UKS Chrobry Żórawina</v>
      </c>
      <c r="D16" s="17" t="str">
        <f>INDEX($M$4:$N$11,E16,2)</f>
        <v>UKS Jedynka Ziębice</v>
      </c>
      <c r="E16" s="18">
        <v>6</v>
      </c>
      <c r="F16" s="12"/>
      <c r="H16" s="8" t="s">
        <v>54</v>
      </c>
      <c r="J16" s="13" t="s">
        <v>115</v>
      </c>
      <c r="L16" s="19"/>
    </row>
    <row r="17" spans="1:12" ht="12.75" customHeight="1">
      <c r="A17" s="16">
        <v>4</v>
      </c>
      <c r="B17" s="17" t="str">
        <f>INDEX($M$4:$N$11,A17,2)</f>
        <v>UKS Jedynka Dzierżoniów</v>
      </c>
      <c r="D17" s="17" t="str">
        <f>INDEX($M$4:$N$11,E17,2)</f>
        <v>KS SPR Oleśnica</v>
      </c>
      <c r="E17" s="18">
        <v>5</v>
      </c>
      <c r="F17" s="12"/>
      <c r="L17" s="19"/>
    </row>
    <row r="18" spans="1:12" ht="12.75" customHeight="1">
      <c r="A18" s="20"/>
      <c r="B18" s="3"/>
      <c r="C18" s="3"/>
      <c r="D18" s="3"/>
      <c r="E18" s="21"/>
      <c r="F18" s="12"/>
      <c r="G18" s="3"/>
      <c r="H18" s="3"/>
      <c r="I18" s="3"/>
      <c r="J18" s="3"/>
      <c r="L18" s="19"/>
    </row>
    <row r="19" spans="1:12" ht="12.75" customHeight="1">
      <c r="A19" s="22"/>
      <c r="B19" s="14" t="s">
        <v>4</v>
      </c>
      <c r="C19" s="7"/>
      <c r="D19" s="15" t="str">
        <f>J4</f>
        <v>05.10.2024 sobota</v>
      </c>
      <c r="E19" s="21"/>
      <c r="F19" s="12"/>
      <c r="H19" s="14" t="s">
        <v>8</v>
      </c>
      <c r="I19" s="7"/>
      <c r="J19" s="15" t="str">
        <f>J7</f>
        <v>26.10.2024 sobota</v>
      </c>
      <c r="L19" s="19"/>
    </row>
    <row r="20" spans="1:12" ht="12.75" customHeight="1">
      <c r="A20" s="16">
        <v>8</v>
      </c>
      <c r="B20" s="88" t="str">
        <f>INDEX($M$4:$N$11,A20,2)</f>
        <v>wolny los</v>
      </c>
      <c r="C20" s="31"/>
      <c r="D20" s="88" t="str">
        <f>INDEX($M$4:$N$11,E20,2)</f>
        <v>KS SPR Oleśnica</v>
      </c>
      <c r="E20" s="97">
        <v>5</v>
      </c>
      <c r="F20" s="96"/>
      <c r="G20" s="104">
        <v>3</v>
      </c>
      <c r="H20" s="88" t="str">
        <f>INDEX($M$4:$N$11,G20,2)</f>
        <v>UKS Chrobry Żórawina</v>
      </c>
      <c r="I20" s="31"/>
      <c r="J20" s="88" t="str">
        <f>INDEX($M$4:$N$11,K20,2)</f>
        <v>wolny los</v>
      </c>
      <c r="K20" s="18">
        <v>8</v>
      </c>
      <c r="L20" s="19"/>
    </row>
    <row r="21" spans="1:12" ht="12.75" customHeight="1">
      <c r="A21" s="16">
        <v>6</v>
      </c>
      <c r="B21" s="88" t="str">
        <f>INDEX($M$4:$N$11,A21,2)</f>
        <v>UKS Jedynka Ziębice</v>
      </c>
      <c r="C21" s="31"/>
      <c r="D21" s="88" t="str">
        <f>INDEX($M$4:$N$11,E21,2)</f>
        <v>UKS Jedynka Dzierżoniów</v>
      </c>
      <c r="E21" s="97">
        <v>4</v>
      </c>
      <c r="F21" s="96"/>
      <c r="G21" s="104">
        <v>4</v>
      </c>
      <c r="H21" s="88" t="str">
        <f>INDEX($M$4:$N$11,G21,2)</f>
        <v>UKS Jedynka Dzierżoniów</v>
      </c>
      <c r="I21" s="31"/>
      <c r="J21" s="88" t="str">
        <f>INDEX($M$4:$N$11,K21,2)</f>
        <v>MKS MOS I  Wrocław</v>
      </c>
      <c r="K21" s="18">
        <v>2</v>
      </c>
      <c r="L21" s="19"/>
    </row>
    <row r="22" spans="1:12" ht="12.75" customHeight="1">
      <c r="A22" s="16">
        <v>7</v>
      </c>
      <c r="B22" s="88" t="str">
        <f>INDEX($M$4:$N$11,A22,2)</f>
        <v>MKS MOS II Wrocław</v>
      </c>
      <c r="C22" s="31"/>
      <c r="D22" s="88" t="str">
        <f>INDEX($M$4:$N$11,E22,2)</f>
        <v>UKS Chrobry Żórawina</v>
      </c>
      <c r="E22" s="97">
        <v>3</v>
      </c>
      <c r="F22" s="96"/>
      <c r="G22" s="104">
        <v>5</v>
      </c>
      <c r="H22" s="88" t="str">
        <f>INDEX($M$4:$N$11,G22,2)</f>
        <v>KS SPR Oleśnica</v>
      </c>
      <c r="I22" s="31"/>
      <c r="J22" s="88" t="str">
        <f>INDEX($M$4:$N$11,K22,2)</f>
        <v>KPR Gminy Kobierzyce</v>
      </c>
      <c r="K22" s="18">
        <v>1</v>
      </c>
      <c r="L22" s="19"/>
    </row>
    <row r="23" spans="1:12" ht="12.75" customHeight="1">
      <c r="A23" s="16">
        <v>1</v>
      </c>
      <c r="B23" s="88" t="str">
        <f>INDEX($M$4:$N$11,A23,2)</f>
        <v>KPR Gminy Kobierzyce</v>
      </c>
      <c r="C23" s="31"/>
      <c r="D23" s="88" t="str">
        <f>INDEX($M$4:$N$11,E23,2)</f>
        <v>MKS MOS I  Wrocław</v>
      </c>
      <c r="E23" s="97">
        <v>2</v>
      </c>
      <c r="F23" s="96"/>
      <c r="G23" s="104">
        <v>6</v>
      </c>
      <c r="H23" s="88" t="str">
        <f>INDEX($M$4:$N$11,G23,2)</f>
        <v>UKS Jedynka Ziębice</v>
      </c>
      <c r="I23" s="31"/>
      <c r="J23" s="88" t="str">
        <f>INDEX($M$4:$N$11,K23,2)</f>
        <v>MKS MOS II Wrocław</v>
      </c>
      <c r="K23" s="18">
        <v>7</v>
      </c>
      <c r="L23" s="19"/>
    </row>
    <row r="24" spans="1:12" ht="9" customHeight="1">
      <c r="A24" s="38"/>
      <c r="B24" s="96"/>
      <c r="C24" s="96"/>
      <c r="D24" s="96"/>
      <c r="E24" s="103"/>
      <c r="F24" s="96"/>
      <c r="G24" s="102"/>
      <c r="H24" s="96"/>
      <c r="I24" s="96"/>
      <c r="J24" s="96"/>
      <c r="K24" s="25"/>
      <c r="L24" s="19"/>
    </row>
    <row r="25" spans="1:12" ht="12.75" customHeight="1">
      <c r="A25" s="22"/>
      <c r="B25" s="90" t="s">
        <v>5</v>
      </c>
      <c r="C25" s="99"/>
      <c r="D25" s="107" t="str">
        <f>J5</f>
        <v>09.10.2024 środa</v>
      </c>
      <c r="E25" s="103"/>
      <c r="F25" s="96"/>
      <c r="G25" s="100"/>
      <c r="H25" s="90" t="s">
        <v>9</v>
      </c>
      <c r="I25" s="99"/>
      <c r="J25" s="107" t="str">
        <f>J8</f>
        <v>30.10.2024 środa</v>
      </c>
      <c r="K25" s="25"/>
      <c r="L25" s="19"/>
    </row>
    <row r="26" spans="1:12" ht="12.75" customHeight="1">
      <c r="A26" s="16">
        <v>2</v>
      </c>
      <c r="B26" s="88" t="str">
        <f>INDEX($M$4:$N$11,A26,2)</f>
        <v>MKS MOS I  Wrocław</v>
      </c>
      <c r="C26" s="31"/>
      <c r="D26" s="88" t="str">
        <f>INDEX($M$4:$N$11,E26,2)</f>
        <v>wolny los</v>
      </c>
      <c r="E26" s="97">
        <v>8</v>
      </c>
      <c r="F26" s="96"/>
      <c r="G26" s="95">
        <v>8</v>
      </c>
      <c r="H26" s="88" t="str">
        <f>INDEX($M$4:$N$11,G26,2)</f>
        <v>wolny los</v>
      </c>
      <c r="I26" s="31"/>
      <c r="J26" s="88" t="str">
        <f>INDEX($M$4:$N$11,K26,2)</f>
        <v>MKS MOS II Wrocław</v>
      </c>
      <c r="K26" s="18">
        <v>7</v>
      </c>
      <c r="L26" s="19"/>
    </row>
    <row r="27" spans="1:12" ht="12.75" customHeight="1">
      <c r="A27" s="16">
        <v>3</v>
      </c>
      <c r="B27" s="88" t="str">
        <f>INDEX($M$4:$N$11,A27,2)</f>
        <v>UKS Chrobry Żórawina</v>
      </c>
      <c r="C27" s="31"/>
      <c r="D27" s="88" t="str">
        <f>INDEX($M$4:$N$11,E27,2)</f>
        <v>KPR Gminy Kobierzyce</v>
      </c>
      <c r="E27" s="97">
        <v>1</v>
      </c>
      <c r="F27" s="96"/>
      <c r="G27" s="95">
        <v>1</v>
      </c>
      <c r="H27" s="88" t="str">
        <f>INDEX($M$4:$N$11,G27,2)</f>
        <v>KPR Gminy Kobierzyce</v>
      </c>
      <c r="I27" s="31"/>
      <c r="J27" s="88" t="str">
        <f>INDEX($M$4:$N$11,K27,2)</f>
        <v>UKS Jedynka Ziębice</v>
      </c>
      <c r="K27" s="18">
        <v>6</v>
      </c>
      <c r="L27" s="19"/>
    </row>
    <row r="28" spans="1:12" ht="12.75" customHeight="1">
      <c r="A28" s="16">
        <v>4</v>
      </c>
      <c r="B28" s="88" t="str">
        <f>INDEX($M$4:$N$11,A28,2)</f>
        <v>UKS Jedynka Dzierżoniów</v>
      </c>
      <c r="C28" s="31"/>
      <c r="D28" s="88" t="str">
        <f>INDEX($M$4:$N$11,E28,2)</f>
        <v>MKS MOS II Wrocław</v>
      </c>
      <c r="E28" s="97">
        <v>7</v>
      </c>
      <c r="F28" s="96"/>
      <c r="G28" s="95">
        <v>2</v>
      </c>
      <c r="H28" s="88" t="str">
        <f>INDEX($M$4:$N$11,G28,2)</f>
        <v>MKS MOS I  Wrocław</v>
      </c>
      <c r="I28" s="31"/>
      <c r="J28" s="88" t="str">
        <f>INDEX($M$4:$N$11,K28,2)</f>
        <v>KS SPR Oleśnica</v>
      </c>
      <c r="K28" s="18">
        <v>5</v>
      </c>
      <c r="L28" s="19"/>
    </row>
    <row r="29" spans="1:12" ht="12.75" customHeight="1">
      <c r="A29" s="16">
        <v>5</v>
      </c>
      <c r="B29" s="88" t="str">
        <f>INDEX($M$4:$N$11,A29,2)</f>
        <v>KS SPR Oleśnica</v>
      </c>
      <c r="C29" s="31"/>
      <c r="D29" s="88" t="str">
        <f>INDEX($M$4:$N$11,E29,2)</f>
        <v>UKS Jedynka Ziębice</v>
      </c>
      <c r="E29" s="97">
        <v>6</v>
      </c>
      <c r="F29" s="96"/>
      <c r="G29" s="95">
        <v>3</v>
      </c>
      <c r="H29" s="88" t="str">
        <f>INDEX($M$4:$N$11,G29,2)</f>
        <v>UKS Chrobry Żórawina</v>
      </c>
      <c r="I29" s="31"/>
      <c r="J29" s="88" t="str">
        <f>INDEX($M$4:$N$11,K29,2)</f>
        <v>UKS Jedynka Dzierżoniów</v>
      </c>
      <c r="K29" s="18">
        <v>4</v>
      </c>
      <c r="L29" s="19"/>
    </row>
    <row r="30" spans="1:12" ht="9" customHeight="1">
      <c r="A30" s="38"/>
      <c r="B30" s="96"/>
      <c r="C30" s="96"/>
      <c r="D30" s="96"/>
      <c r="E30" s="101"/>
      <c r="F30" s="96"/>
      <c r="G30" s="102"/>
      <c r="H30" s="96"/>
      <c r="I30" s="96"/>
      <c r="J30" s="96"/>
      <c r="K30" s="25"/>
      <c r="L30" s="19"/>
    </row>
    <row r="31" spans="1:12" ht="12.75" customHeight="1">
      <c r="A31" s="22"/>
      <c r="B31" s="90" t="s">
        <v>6</v>
      </c>
      <c r="C31" s="99"/>
      <c r="D31" s="107" t="str">
        <f>J6</f>
        <v>16.10.2024 środa</v>
      </c>
      <c r="E31" s="101"/>
      <c r="F31" s="96"/>
      <c r="G31" s="100"/>
      <c r="H31" s="90" t="s">
        <v>10</v>
      </c>
      <c r="I31" s="99"/>
      <c r="J31" s="98" t="str">
        <f>J9</f>
        <v>02.11.2024 sobota</v>
      </c>
      <c r="K31" s="25"/>
      <c r="L31" s="19"/>
    </row>
    <row r="32" spans="1:12" ht="12.75" customHeight="1">
      <c r="A32" s="16">
        <v>8</v>
      </c>
      <c r="B32" s="88" t="str">
        <f>INDEX($M$4:$N$11,A32,2)</f>
        <v>wolny los</v>
      </c>
      <c r="C32" s="31"/>
      <c r="D32" s="88" t="str">
        <f>INDEX($M$4:$N$11,E32,2)</f>
        <v>UKS Jedynka Ziębice</v>
      </c>
      <c r="E32" s="97">
        <v>6</v>
      </c>
      <c r="F32" s="96"/>
      <c r="G32" s="95">
        <v>4</v>
      </c>
      <c r="H32" s="88" t="str">
        <f>INDEX($M$4:$N$11,G32,2)</f>
        <v>UKS Jedynka Dzierżoniów</v>
      </c>
      <c r="I32" s="31"/>
      <c r="J32" s="88" t="str">
        <f>INDEX($M$4:$N$11,K32,2)</f>
        <v>wolny los</v>
      </c>
      <c r="K32" s="18">
        <v>8</v>
      </c>
      <c r="L32" s="19"/>
    </row>
    <row r="33" spans="1:12" ht="12.75" customHeight="1">
      <c r="A33" s="16">
        <v>7</v>
      </c>
      <c r="B33" s="88" t="str">
        <f>INDEX($M$4:$N$11,A33,2)</f>
        <v>MKS MOS II Wrocław</v>
      </c>
      <c r="C33" s="31"/>
      <c r="D33" s="88" t="str">
        <f>INDEX($M$4:$N$11,E33,2)</f>
        <v>KS SPR Oleśnica</v>
      </c>
      <c r="E33" s="97">
        <v>5</v>
      </c>
      <c r="F33" s="96"/>
      <c r="G33" s="95">
        <v>5</v>
      </c>
      <c r="H33" s="88" t="str">
        <f>INDEX($M$4:$N$11,G33,2)</f>
        <v>KS SPR Oleśnica</v>
      </c>
      <c r="I33" s="31"/>
      <c r="J33" s="88" t="str">
        <f>INDEX($M$4:$N$11,K33,2)</f>
        <v>UKS Chrobry Żórawina</v>
      </c>
      <c r="K33" s="18">
        <v>3</v>
      </c>
      <c r="L33" s="19"/>
    </row>
    <row r="34" spans="1:12" ht="12.75" customHeight="1">
      <c r="A34" s="16">
        <v>1</v>
      </c>
      <c r="B34" s="88" t="str">
        <f>INDEX($M$4:$N$11,A34,2)</f>
        <v>KPR Gminy Kobierzyce</v>
      </c>
      <c r="C34" s="31"/>
      <c r="D34" s="88" t="str">
        <f>INDEX($M$4:$N$11,E34,2)</f>
        <v>UKS Jedynka Dzierżoniów</v>
      </c>
      <c r="E34" s="97">
        <v>4</v>
      </c>
      <c r="F34" s="96"/>
      <c r="G34" s="95">
        <v>6</v>
      </c>
      <c r="H34" s="88" t="str">
        <f>INDEX($M$4:$N$11,G34,2)</f>
        <v>UKS Jedynka Ziębice</v>
      </c>
      <c r="I34" s="31"/>
      <c r="J34" s="88" t="str">
        <f>INDEX($M$4:$N$11,K34,2)</f>
        <v>MKS MOS I  Wrocław</v>
      </c>
      <c r="K34" s="18">
        <v>2</v>
      </c>
      <c r="L34" s="19"/>
    </row>
    <row r="35" spans="1:12" ht="12.75" customHeight="1">
      <c r="A35" s="16">
        <v>2</v>
      </c>
      <c r="B35" s="88" t="str">
        <f>INDEX($M$4:$N$11,A35,2)</f>
        <v>MKS MOS I  Wrocław</v>
      </c>
      <c r="C35" s="31"/>
      <c r="D35" s="88" t="str">
        <f>INDEX($M$4:$N$11,E35,2)</f>
        <v>UKS Chrobry Żórawina</v>
      </c>
      <c r="E35" s="97">
        <v>3</v>
      </c>
      <c r="F35" s="96"/>
      <c r="G35" s="95">
        <v>7</v>
      </c>
      <c r="H35" s="88" t="str">
        <f>INDEX($M$4:$N$11,G35,2)</f>
        <v>MKS MOS II Wrocław</v>
      </c>
      <c r="I35" s="31"/>
      <c r="J35" s="88" t="str">
        <f>INDEX($M$4:$N$11,K35,2)</f>
        <v>KPR Gminy Kobierzyce</v>
      </c>
      <c r="K35" s="18">
        <v>1</v>
      </c>
      <c r="L35" s="19"/>
    </row>
    <row r="36" spans="1:12" ht="9" customHeight="1">
      <c r="A36" s="12"/>
      <c r="B36" s="12"/>
      <c r="C36" s="12"/>
      <c r="D36" s="12"/>
      <c r="E36" s="3"/>
      <c r="F36" s="3"/>
      <c r="G36" s="12"/>
      <c r="H36" s="12"/>
      <c r="I36" s="12"/>
      <c r="J36" s="12"/>
      <c r="K36" s="25"/>
      <c r="L36" s="19"/>
    </row>
    <row r="37" spans="1:12" ht="12.75" customHeight="1">
      <c r="A37" s="154" t="s">
        <v>14</v>
      </c>
      <c r="B37" s="154"/>
      <c r="C37" s="154"/>
      <c r="D37" s="154"/>
      <c r="E37" s="154"/>
      <c r="F37" s="154"/>
      <c r="G37" s="154"/>
      <c r="H37" s="154"/>
      <c r="I37" s="154"/>
      <c r="J37" s="154"/>
      <c r="K37" s="25"/>
      <c r="L37" s="19"/>
    </row>
    <row r="38" spans="1:12" ht="9" customHeight="1">
      <c r="A38" s="12"/>
      <c r="B38" s="12"/>
      <c r="C38" s="12"/>
      <c r="D38" s="12"/>
      <c r="E38" s="3"/>
      <c r="F38" s="3"/>
      <c r="G38" s="12"/>
      <c r="H38" s="12"/>
      <c r="I38" s="12"/>
      <c r="J38" s="12"/>
      <c r="K38" s="25"/>
      <c r="L38" s="19"/>
    </row>
    <row r="39" spans="1:12" s="31" customFormat="1" ht="12.75" customHeight="1">
      <c r="B39" s="14" t="s">
        <v>11</v>
      </c>
      <c r="C39" s="7"/>
      <c r="D39" s="15" t="str">
        <f>J10</f>
        <v>09.11.2024 sobota</v>
      </c>
      <c r="E39" s="28"/>
      <c r="F39" s="28"/>
      <c r="G39" s="28"/>
      <c r="H39" s="28"/>
      <c r="I39" s="28"/>
      <c r="J39" s="28"/>
      <c r="K39" s="29"/>
      <c r="L39" s="30"/>
    </row>
    <row r="40" spans="1:12" s="31" customFormat="1" ht="12.75" customHeight="1">
      <c r="A40" s="16"/>
      <c r="B40" s="17" t="str">
        <f>D14</f>
        <v>wolny los</v>
      </c>
      <c r="D40" s="17" t="str">
        <f>B14</f>
        <v>KPR Gminy Kobierzyce</v>
      </c>
      <c r="E40" s="18"/>
      <c r="F40" s="26"/>
      <c r="G40" s="27"/>
      <c r="H40" s="28"/>
      <c r="I40" s="28"/>
      <c r="J40" s="28"/>
      <c r="K40" s="29"/>
      <c r="L40" s="30"/>
    </row>
    <row r="41" spans="1:12" s="31" customFormat="1" ht="12.75" customHeight="1">
      <c r="A41" s="16"/>
      <c r="B41" s="17" t="str">
        <f>D15</f>
        <v>MKS MOS II Wrocław</v>
      </c>
      <c r="D41" s="17" t="str">
        <f>B15</f>
        <v>MKS MOS I  Wrocław</v>
      </c>
      <c r="E41" s="18"/>
      <c r="F41" s="26"/>
      <c r="G41" s="27"/>
      <c r="H41" s="28"/>
      <c r="I41" s="28"/>
      <c r="J41" s="28"/>
      <c r="K41" s="29"/>
      <c r="L41" s="30"/>
    </row>
    <row r="42" spans="1:12" s="31" customFormat="1" ht="12.75" customHeight="1">
      <c r="A42" s="16"/>
      <c r="B42" s="17" t="str">
        <f>D16</f>
        <v>UKS Jedynka Ziębice</v>
      </c>
      <c r="D42" s="17" t="str">
        <f>B16</f>
        <v>UKS Chrobry Żórawina</v>
      </c>
      <c r="E42" s="18"/>
      <c r="F42" s="26"/>
      <c r="G42" s="27"/>
      <c r="H42" s="28"/>
      <c r="I42" s="28"/>
      <c r="J42" s="28"/>
      <c r="K42" s="29"/>
      <c r="L42" s="30"/>
    </row>
    <row r="43" spans="1:12" s="31" customFormat="1" ht="12.75" customHeight="1">
      <c r="A43" s="16"/>
      <c r="B43" s="17" t="str">
        <f>D17</f>
        <v>KS SPR Oleśnica</v>
      </c>
      <c r="D43" s="17" t="str">
        <f>B17</f>
        <v>UKS Jedynka Dzierżoniów</v>
      </c>
      <c r="E43" s="18"/>
      <c r="F43" s="26"/>
      <c r="G43" s="27"/>
      <c r="H43" s="28"/>
      <c r="I43" s="28"/>
      <c r="J43" s="28"/>
      <c r="K43" s="29"/>
      <c r="L43" s="30"/>
    </row>
    <row r="44" spans="1:12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25"/>
      <c r="L44" s="19"/>
    </row>
    <row r="45" spans="1:12" ht="12.75" customHeight="1">
      <c r="A45" s="22"/>
      <c r="B45" s="14" t="s">
        <v>12</v>
      </c>
      <c r="C45" s="7"/>
      <c r="D45" s="15" t="str">
        <f>J11</f>
        <v>16.11.2024 sobota</v>
      </c>
      <c r="E45" s="36"/>
      <c r="F45" s="35"/>
      <c r="G45" s="94"/>
      <c r="H45" s="8" t="s">
        <v>50</v>
      </c>
      <c r="I45" s="40" t="s">
        <v>16</v>
      </c>
      <c r="J45" s="105" t="str">
        <f>J14</f>
        <v>11.12.2024 środa</v>
      </c>
      <c r="K45" s="33"/>
      <c r="L45" s="19"/>
    </row>
    <row r="46" spans="1:12" ht="12.75" customHeight="1">
      <c r="A46" s="16"/>
      <c r="B46" s="17" t="str">
        <f>D20</f>
        <v>KS SPR Oleśnica</v>
      </c>
      <c r="D46" s="17" t="str">
        <f>B20</f>
        <v>wolny los</v>
      </c>
      <c r="E46" s="18"/>
      <c r="F46" s="37"/>
      <c r="G46" s="38"/>
      <c r="H46" s="17" t="str">
        <f>J20</f>
        <v>wolny los</v>
      </c>
      <c r="J46" s="17" t="str">
        <f>H20</f>
        <v>UKS Chrobry Żórawina</v>
      </c>
      <c r="K46" s="33"/>
      <c r="L46" s="19"/>
    </row>
    <row r="47" spans="1:12" ht="12.75" customHeight="1">
      <c r="A47" s="16"/>
      <c r="B47" s="17" t="str">
        <f>D21</f>
        <v>UKS Jedynka Dzierżoniów</v>
      </c>
      <c r="D47" s="17" t="str">
        <f>B21</f>
        <v>UKS Jedynka Ziębice</v>
      </c>
      <c r="E47" s="18"/>
      <c r="F47" s="37"/>
      <c r="G47" s="38"/>
      <c r="H47" s="17" t="str">
        <f>J21</f>
        <v>MKS MOS I  Wrocław</v>
      </c>
      <c r="J47" s="17" t="str">
        <f>H21</f>
        <v>UKS Jedynka Dzierżoniów</v>
      </c>
      <c r="K47" s="33"/>
      <c r="L47" s="19"/>
    </row>
    <row r="48" spans="1:12" ht="12.75" customHeight="1">
      <c r="A48" s="16"/>
      <c r="B48" s="17" t="str">
        <f>D22</f>
        <v>UKS Chrobry Żórawina</v>
      </c>
      <c r="D48" s="17" t="str">
        <f>B22</f>
        <v>MKS MOS II Wrocław</v>
      </c>
      <c r="E48" s="18"/>
      <c r="F48" s="37"/>
      <c r="G48" s="38"/>
      <c r="H48" s="17" t="str">
        <f>J22</f>
        <v>KPR Gminy Kobierzyce</v>
      </c>
      <c r="J48" s="17" t="str">
        <f>H22</f>
        <v>KS SPR Oleśnica</v>
      </c>
      <c r="K48" s="33"/>
      <c r="L48" s="19"/>
    </row>
    <row r="49" spans="1:12" ht="12.75" customHeight="1">
      <c r="A49" s="16"/>
      <c r="B49" s="17" t="str">
        <f>D23</f>
        <v>MKS MOS I  Wrocław</v>
      </c>
      <c r="D49" s="17" t="str">
        <f>B23</f>
        <v>KPR Gminy Kobierzyce</v>
      </c>
      <c r="E49" s="18"/>
      <c r="F49" s="37"/>
      <c r="G49" s="38"/>
      <c r="H49" s="17" t="str">
        <f>J23</f>
        <v>MKS MOS II Wrocław</v>
      </c>
      <c r="J49" s="17" t="str">
        <f>H23</f>
        <v>UKS Jedynka Ziębice</v>
      </c>
      <c r="K49" s="33"/>
      <c r="L49" s="19"/>
    </row>
    <row r="50" spans="1:12" ht="9" customHeight="1">
      <c r="A50" s="38"/>
      <c r="B50" s="12"/>
      <c r="C50" s="12"/>
      <c r="D50" s="12"/>
      <c r="E50" s="23"/>
      <c r="F50" s="37"/>
      <c r="G50" s="37"/>
      <c r="H50" s="12"/>
      <c r="I50" s="12"/>
      <c r="J50" s="12"/>
      <c r="K50" s="25"/>
      <c r="L50" s="19"/>
    </row>
    <row r="51" spans="1:12" ht="12.75" customHeight="1">
      <c r="A51" s="20"/>
      <c r="B51" s="8" t="s">
        <v>13</v>
      </c>
      <c r="C51" s="40" t="s">
        <v>16</v>
      </c>
      <c r="D51" s="105" t="str">
        <f>J12</f>
        <v>27.11.2024 środa</v>
      </c>
      <c r="E51" s="63"/>
      <c r="F51" s="35"/>
      <c r="G51" s="36"/>
      <c r="H51" s="8" t="s">
        <v>56</v>
      </c>
      <c r="I51" s="40" t="s">
        <v>16</v>
      </c>
      <c r="J51" s="41" t="str">
        <f>J15</f>
        <v>14.12.2024 sobota</v>
      </c>
      <c r="K51" s="33"/>
      <c r="L51" s="19"/>
    </row>
    <row r="52" spans="1:12" ht="12.75" customHeight="1">
      <c r="A52" s="78"/>
      <c r="B52" s="17" t="str">
        <f>D26</f>
        <v>wolny los</v>
      </c>
      <c r="D52" s="17" t="str">
        <f>B26</f>
        <v>MKS MOS I  Wrocław</v>
      </c>
      <c r="E52" s="18"/>
      <c r="F52" s="37"/>
      <c r="G52" s="38"/>
      <c r="H52" s="17" t="str">
        <f>J26</f>
        <v>MKS MOS II Wrocław</v>
      </c>
      <c r="J52" s="17" t="str">
        <f>H26</f>
        <v>wolny los</v>
      </c>
      <c r="K52" s="33"/>
      <c r="L52" s="19"/>
    </row>
    <row r="53" spans="1:12" ht="12.75" customHeight="1">
      <c r="A53" s="78"/>
      <c r="B53" s="17" t="str">
        <f>D27</f>
        <v>KPR Gminy Kobierzyce</v>
      </c>
      <c r="D53" s="17" t="str">
        <f>B27</f>
        <v>UKS Chrobry Żórawina</v>
      </c>
      <c r="E53" s="18"/>
      <c r="F53" s="37"/>
      <c r="G53" s="38"/>
      <c r="H53" s="17" t="str">
        <f>J27</f>
        <v>UKS Jedynka Ziębice</v>
      </c>
      <c r="J53" s="17" t="str">
        <f>H27</f>
        <v>KPR Gminy Kobierzyce</v>
      </c>
      <c r="K53" s="33"/>
      <c r="L53" s="19"/>
    </row>
    <row r="54" spans="1:12" ht="12.75" customHeight="1">
      <c r="A54" s="78"/>
      <c r="B54" s="17" t="str">
        <f>D28</f>
        <v>MKS MOS II Wrocław</v>
      </c>
      <c r="D54" s="17" t="str">
        <f>B28</f>
        <v>UKS Jedynka Dzierżoniów</v>
      </c>
      <c r="E54" s="18"/>
      <c r="F54" s="37"/>
      <c r="G54" s="38"/>
      <c r="H54" s="17" t="str">
        <f>J28</f>
        <v>KS SPR Oleśnica</v>
      </c>
      <c r="J54" s="17" t="str">
        <f>H28</f>
        <v>MKS MOS I  Wrocław</v>
      </c>
      <c r="K54" s="33"/>
      <c r="L54" s="19"/>
    </row>
    <row r="55" spans="1:12" ht="12.75" customHeight="1">
      <c r="A55" s="78"/>
      <c r="B55" s="17" t="str">
        <f>D29</f>
        <v>UKS Jedynka Ziębice</v>
      </c>
      <c r="D55" s="17" t="str">
        <f>B29</f>
        <v>KS SPR Oleśnica</v>
      </c>
      <c r="E55" s="18"/>
      <c r="F55" s="37"/>
      <c r="G55" s="38"/>
      <c r="H55" s="17" t="str">
        <f>J29</f>
        <v>UKS Jedynka Dzierżoniów</v>
      </c>
      <c r="J55" s="17" t="str">
        <f>H29</f>
        <v>UKS Chrobry Żórawina</v>
      </c>
      <c r="K55" s="33"/>
      <c r="L55" s="19"/>
    </row>
    <row r="56" spans="1:12" ht="9" customHeight="1">
      <c r="A56" s="38"/>
      <c r="B56" s="12"/>
      <c r="C56" s="12"/>
      <c r="D56" s="12"/>
      <c r="E56" s="23"/>
      <c r="F56" s="37"/>
      <c r="G56" s="37"/>
      <c r="H56" s="12"/>
      <c r="I56" s="12"/>
      <c r="J56" s="12"/>
      <c r="K56" s="25"/>
      <c r="L56" s="19"/>
    </row>
    <row r="57" spans="1:12" ht="12.75" customHeight="1">
      <c r="A57" s="22"/>
      <c r="B57" s="8" t="s">
        <v>47</v>
      </c>
      <c r="C57" s="40" t="s">
        <v>16</v>
      </c>
      <c r="D57" s="41" t="str">
        <f>J13</f>
        <v>07.12.2024 sobota</v>
      </c>
      <c r="E57" s="51"/>
      <c r="F57" s="35"/>
      <c r="G57" s="36"/>
      <c r="H57" s="8" t="s">
        <v>54</v>
      </c>
      <c r="I57" s="40" t="s">
        <v>16</v>
      </c>
      <c r="J57" s="41" t="str">
        <f>J16</f>
        <v>21.12.2024 sobota</v>
      </c>
      <c r="K57" s="33"/>
      <c r="L57" s="19"/>
    </row>
    <row r="58" spans="1:12" ht="12.75" customHeight="1">
      <c r="A58" s="38"/>
      <c r="B58" s="17" t="str">
        <f>D32</f>
        <v>UKS Jedynka Ziębice</v>
      </c>
      <c r="D58" s="17" t="str">
        <f>B32</f>
        <v>wolny los</v>
      </c>
      <c r="E58" s="33"/>
      <c r="F58" s="37"/>
      <c r="G58" s="38"/>
      <c r="H58" s="17" t="str">
        <f>J32</f>
        <v>wolny los</v>
      </c>
      <c r="J58" s="17" t="str">
        <f>H32</f>
        <v>UKS Jedynka Dzierżoniów</v>
      </c>
      <c r="K58" s="33"/>
      <c r="L58" s="19"/>
    </row>
    <row r="59" spans="1:12" ht="12.75" customHeight="1">
      <c r="A59" s="38"/>
      <c r="B59" s="17" t="str">
        <f>D33</f>
        <v>KS SPR Oleśnica</v>
      </c>
      <c r="D59" s="17" t="str">
        <f>B33</f>
        <v>MKS MOS II Wrocław</v>
      </c>
      <c r="E59" s="33"/>
      <c r="F59" s="37"/>
      <c r="G59" s="38"/>
      <c r="H59" s="17" t="str">
        <f>J33</f>
        <v>UKS Chrobry Żórawina</v>
      </c>
      <c r="J59" s="17" t="str">
        <f>H33</f>
        <v>KS SPR Oleśnica</v>
      </c>
      <c r="K59" s="33"/>
      <c r="L59" s="19"/>
    </row>
    <row r="60" spans="1:12" ht="12.75" customHeight="1">
      <c r="A60" s="38"/>
      <c r="B60" s="17" t="str">
        <f>D34</f>
        <v>UKS Jedynka Dzierżoniów</v>
      </c>
      <c r="D60" s="17" t="str">
        <f>B34</f>
        <v>KPR Gminy Kobierzyce</v>
      </c>
      <c r="E60" s="33"/>
      <c r="F60" s="37"/>
      <c r="G60" s="38"/>
      <c r="H60" s="17" t="str">
        <f>J34</f>
        <v>MKS MOS I  Wrocław</v>
      </c>
      <c r="J60" s="17" t="str">
        <f>H34</f>
        <v>UKS Jedynka Ziębice</v>
      </c>
      <c r="K60" s="33"/>
      <c r="L60" s="19"/>
    </row>
    <row r="61" spans="1:12" ht="12.75" customHeight="1">
      <c r="A61" s="38"/>
      <c r="B61" s="17" t="str">
        <f>D35</f>
        <v>UKS Chrobry Żórawina</v>
      </c>
      <c r="D61" s="17" t="str">
        <f>B35</f>
        <v>MKS MOS I  Wrocław</v>
      </c>
      <c r="E61" s="33"/>
      <c r="F61" s="37"/>
      <c r="G61" s="38"/>
      <c r="H61" s="17" t="str">
        <f>J35</f>
        <v>KPR Gminy Kobierzyce</v>
      </c>
      <c r="J61" s="17" t="str">
        <f>H35</f>
        <v>MKS MOS II Wrocław</v>
      </c>
      <c r="K61" s="33"/>
      <c r="L61" s="19"/>
    </row>
    <row r="62" spans="1:12">
      <c r="A62" s="39"/>
    </row>
    <row r="63" spans="1:12">
      <c r="A63" s="39"/>
    </row>
  </sheetData>
  <sheetProtection formatCells="0" formatColumns="0" formatRows="0" insertColumns="0" insertRows="0" insertHyperlinks="0" deleteColumns="0" deleteRows="0" sort="0" autoFilter="0" pivotTables="0"/>
  <mergeCells count="11">
    <mergeCell ref="A37:J37"/>
    <mergeCell ref="A1:J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21505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topLeftCell="A15" zoomScaleSheetLayoutView="100" workbookViewId="0">
      <selection activeCell="Q24" sqref="Q24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125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4" ht="1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3" t="s">
        <v>69</v>
      </c>
    </row>
    <row r="4" spans="1:14" ht="15" customHeight="1">
      <c r="A4" s="10">
        <v>1</v>
      </c>
      <c r="B4" s="153" t="s">
        <v>124</v>
      </c>
      <c r="C4" s="153"/>
      <c r="D4" s="153"/>
      <c r="E4" s="11">
        <v>1</v>
      </c>
      <c r="F4" s="12"/>
      <c r="H4" s="8" t="s">
        <v>4</v>
      </c>
      <c r="J4" s="13" t="s">
        <v>67</v>
      </c>
      <c r="L4" s="2">
        <f t="shared" ref="L4:L9" si="0">MATCH(M4,$E$4:$E$9,0)</f>
        <v>1</v>
      </c>
      <c r="M4" s="2">
        <v>1</v>
      </c>
      <c r="N4" s="2" t="str">
        <f t="shared" ref="N4:N9" si="1">INDEX($B$4:$D$9,L4,1)</f>
        <v>UKS Dziewiątka I Legnica</v>
      </c>
    </row>
    <row r="5" spans="1:14" ht="15" customHeight="1">
      <c r="A5" s="10">
        <v>2</v>
      </c>
      <c r="B5" s="153" t="s">
        <v>73</v>
      </c>
      <c r="C5" s="153"/>
      <c r="D5" s="153"/>
      <c r="E5" s="11">
        <v>2</v>
      </c>
      <c r="F5" s="12"/>
      <c r="G5" s="3"/>
      <c r="H5" s="8" t="s">
        <v>5</v>
      </c>
      <c r="I5" s="3"/>
      <c r="J5" s="13" t="s">
        <v>75</v>
      </c>
      <c r="L5" s="2">
        <f t="shared" si="0"/>
        <v>2</v>
      </c>
      <c r="M5" s="2">
        <v>2</v>
      </c>
      <c r="N5" s="2" t="str">
        <f t="shared" si="1"/>
        <v>SPR GOKiS Kąty Wrocławskie</v>
      </c>
    </row>
    <row r="6" spans="1:14" ht="15" customHeight="1">
      <c r="A6" s="10">
        <v>3</v>
      </c>
      <c r="B6" s="153" t="s">
        <v>123</v>
      </c>
      <c r="C6" s="153"/>
      <c r="D6" s="153"/>
      <c r="E6" s="11">
        <v>3</v>
      </c>
      <c r="F6" s="12"/>
      <c r="G6" s="3"/>
      <c r="H6" s="8" t="s">
        <v>6</v>
      </c>
      <c r="I6" s="3"/>
      <c r="J6" s="13" t="s">
        <v>119</v>
      </c>
      <c r="L6" s="2">
        <f t="shared" si="0"/>
        <v>3</v>
      </c>
      <c r="M6" s="2">
        <v>3</v>
      </c>
      <c r="N6" s="2" t="str">
        <f t="shared" si="1"/>
        <v>FPR Mirsk</v>
      </c>
    </row>
    <row r="7" spans="1:14" ht="15" customHeight="1">
      <c r="A7" s="10">
        <v>4</v>
      </c>
      <c r="B7" s="153" t="s">
        <v>78</v>
      </c>
      <c r="C7" s="153"/>
      <c r="D7" s="153"/>
      <c r="E7" s="11">
        <v>4</v>
      </c>
      <c r="F7" s="12"/>
      <c r="H7" s="8" t="s">
        <v>8</v>
      </c>
      <c r="J7" s="13" t="s">
        <v>68</v>
      </c>
      <c r="L7" s="2">
        <f t="shared" si="0"/>
        <v>4</v>
      </c>
      <c r="M7" s="2">
        <v>4</v>
      </c>
      <c r="N7" s="2" t="str">
        <f t="shared" si="1"/>
        <v>SMS Zagłębie Lubin</v>
      </c>
    </row>
    <row r="8" spans="1:14" ht="15" customHeight="1">
      <c r="A8" s="10">
        <v>5</v>
      </c>
      <c r="B8" s="153" t="s">
        <v>7</v>
      </c>
      <c r="C8" s="153"/>
      <c r="D8" s="153"/>
      <c r="E8" s="11">
        <v>5</v>
      </c>
      <c r="F8" s="12"/>
      <c r="H8" s="8" t="s">
        <v>9</v>
      </c>
      <c r="J8" s="13" t="s">
        <v>66</v>
      </c>
      <c r="L8" s="2">
        <f t="shared" si="0"/>
        <v>5</v>
      </c>
      <c r="M8" s="2">
        <v>5</v>
      </c>
      <c r="N8" s="2" t="str">
        <f t="shared" si="1"/>
        <v>MKS Victoria Świebodzice</v>
      </c>
    </row>
    <row r="9" spans="1:14" ht="15" customHeight="1">
      <c r="A9" s="10">
        <v>6</v>
      </c>
      <c r="B9" s="153" t="s">
        <v>122</v>
      </c>
      <c r="C9" s="153"/>
      <c r="D9" s="153"/>
      <c r="E9" s="11">
        <v>6</v>
      </c>
      <c r="F9" s="12"/>
      <c r="H9" s="8" t="s">
        <v>10</v>
      </c>
      <c r="J9" s="62" t="s">
        <v>64</v>
      </c>
      <c r="L9" s="2">
        <f t="shared" si="0"/>
        <v>6</v>
      </c>
      <c r="M9" s="2">
        <v>6</v>
      </c>
      <c r="N9" s="2" t="str">
        <f t="shared" si="1"/>
        <v>UKS Dziewiątka II Legnica</v>
      </c>
    </row>
    <row r="10" spans="1:14" ht="15" customHeight="1">
      <c r="A10" s="3"/>
      <c r="B10" s="3"/>
      <c r="C10" s="3"/>
      <c r="D10" s="3"/>
      <c r="E10" s="3"/>
      <c r="F10" s="3"/>
      <c r="G10" s="3"/>
      <c r="H10" s="8" t="s">
        <v>11</v>
      </c>
      <c r="J10" s="13" t="s">
        <v>62</v>
      </c>
    </row>
    <row r="11" spans="1:14" ht="15" customHeight="1">
      <c r="B11" s="14" t="s">
        <v>3</v>
      </c>
      <c r="C11" s="7"/>
      <c r="D11" s="15" t="str">
        <f>J3</f>
        <v>28.09.2024 sobota</v>
      </c>
      <c r="E11" s="3"/>
      <c r="F11" s="3"/>
      <c r="H11" s="8" t="s">
        <v>12</v>
      </c>
      <c r="J11" s="13" t="s">
        <v>58</v>
      </c>
    </row>
    <row r="12" spans="1:14" ht="15" customHeight="1">
      <c r="A12" s="16">
        <v>1</v>
      </c>
      <c r="B12" s="17" t="str">
        <f>INDEX($M$4:$N$9,A12,2)</f>
        <v>UKS Dziewiątka I Legnica</v>
      </c>
      <c r="D12" s="17" t="str">
        <f>INDEX($M$4:$N$9,E12,2)</f>
        <v>UKS Dziewiątka II Legnica</v>
      </c>
      <c r="E12" s="18">
        <v>6</v>
      </c>
      <c r="F12" s="12"/>
      <c r="H12" s="8" t="s">
        <v>13</v>
      </c>
      <c r="I12" s="3"/>
      <c r="J12" s="13" t="s">
        <v>115</v>
      </c>
      <c r="L12" s="19"/>
    </row>
    <row r="13" spans="1:14" ht="15" customHeight="1">
      <c r="A13" s="16">
        <v>2</v>
      </c>
      <c r="B13" s="17" t="str">
        <f>INDEX($M$4:$N$9,A13,2)</f>
        <v>SPR GOKiS Kąty Wrocławskie</v>
      </c>
      <c r="D13" s="17" t="str">
        <f>INDEX($M$4:$N$9,E13,2)</f>
        <v>MKS Victoria Świebodzice</v>
      </c>
      <c r="E13" s="18">
        <v>5</v>
      </c>
      <c r="F13" s="12"/>
      <c r="L13" s="19"/>
    </row>
    <row r="14" spans="1:14" ht="15" customHeight="1">
      <c r="A14" s="16">
        <v>3</v>
      </c>
      <c r="B14" s="17" t="str">
        <f>INDEX($M$4:$N$9,A14,2)</f>
        <v>FPR Mirsk</v>
      </c>
      <c r="D14" s="17" t="str">
        <f>INDEX($M$4:$N$9,E14,2)</f>
        <v>SMS Zagłębie Lubin</v>
      </c>
      <c r="E14" s="18">
        <v>4</v>
      </c>
      <c r="F14" s="12"/>
      <c r="L14" s="19"/>
    </row>
    <row r="15" spans="1:14" ht="12" customHeight="1">
      <c r="A15" s="20"/>
      <c r="B15" s="3"/>
      <c r="C15" s="3"/>
      <c r="D15" s="3"/>
      <c r="E15" s="21"/>
      <c r="F15" s="12"/>
      <c r="G15" s="3"/>
      <c r="H15" s="3"/>
      <c r="I15" s="3"/>
      <c r="J15" s="3"/>
      <c r="L15" s="19"/>
    </row>
    <row r="16" spans="1:14" ht="15" customHeight="1">
      <c r="A16" s="22"/>
      <c r="B16" s="14" t="s">
        <v>4</v>
      </c>
      <c r="C16" s="7"/>
      <c r="D16" s="15" t="str">
        <f>J4</f>
        <v>05.10.2024 sobota</v>
      </c>
      <c r="E16" s="21"/>
      <c r="F16" s="12"/>
      <c r="G16" s="22"/>
      <c r="H16" s="14" t="s">
        <v>6</v>
      </c>
      <c r="I16" s="7"/>
      <c r="J16" s="15" t="str">
        <f>J6</f>
        <v>02.11.2024 sobota</v>
      </c>
      <c r="K16" s="23"/>
      <c r="L16" s="19"/>
    </row>
    <row r="17" spans="1:12" ht="15" customHeight="1">
      <c r="A17" s="16">
        <v>6</v>
      </c>
      <c r="B17" s="17" t="str">
        <f>INDEX($M$4:$N$9,A17,2)</f>
        <v>UKS Dziewiątka II Legnica</v>
      </c>
      <c r="D17" s="17" t="str">
        <f>INDEX($M$4:$N$9,E17,2)</f>
        <v>SMS Zagłębie Lubin</v>
      </c>
      <c r="E17" s="18">
        <v>4</v>
      </c>
      <c r="F17" s="12"/>
      <c r="G17" s="16">
        <v>6</v>
      </c>
      <c r="H17" s="17" t="str">
        <f>INDEX($M$4:$N$9,G17,2)</f>
        <v>UKS Dziewiątka II Legnica</v>
      </c>
      <c r="J17" s="17" t="str">
        <f>INDEX($M$4:$N$9,K17,2)</f>
        <v>MKS Victoria Świebodzice</v>
      </c>
      <c r="K17" s="18">
        <v>5</v>
      </c>
      <c r="L17" s="19"/>
    </row>
    <row r="18" spans="1:12" ht="15" customHeight="1">
      <c r="A18" s="16">
        <v>5</v>
      </c>
      <c r="B18" s="17" t="str">
        <f>INDEX($M$4:$N$9,A18,2)</f>
        <v>MKS Victoria Świebodzice</v>
      </c>
      <c r="D18" s="17" t="str">
        <f>INDEX($M$4:$N$9,E18,2)</f>
        <v>FPR Mirsk</v>
      </c>
      <c r="E18" s="18">
        <v>3</v>
      </c>
      <c r="F18" s="12"/>
      <c r="G18" s="16">
        <v>1</v>
      </c>
      <c r="H18" s="17" t="str">
        <f>INDEX($M$4:$N$9,G18,2)</f>
        <v>UKS Dziewiątka I Legnica</v>
      </c>
      <c r="J18" s="17" t="str">
        <f>INDEX($M$4:$N$9,K18,2)</f>
        <v>SMS Zagłębie Lubin</v>
      </c>
      <c r="K18" s="18">
        <v>4</v>
      </c>
      <c r="L18" s="19"/>
    </row>
    <row r="19" spans="1:12" ht="15" customHeight="1">
      <c r="A19" s="16">
        <v>1</v>
      </c>
      <c r="B19" s="17" t="str">
        <f>INDEX($M$4:$N$9,A19,2)</f>
        <v>UKS Dziewiątka I Legnica</v>
      </c>
      <c r="D19" s="17" t="str">
        <f>INDEX($M$4:$N$9,E19,2)</f>
        <v>SPR GOKiS Kąty Wrocławskie</v>
      </c>
      <c r="E19" s="18">
        <v>2</v>
      </c>
      <c r="F19" s="12"/>
      <c r="G19" s="16">
        <v>2</v>
      </c>
      <c r="H19" s="17" t="str">
        <f>INDEX($M$4:$N$9,G19,2)</f>
        <v>SPR GOKiS Kąty Wrocławskie</v>
      </c>
      <c r="J19" s="17" t="str">
        <f>INDEX($M$4:$N$9,K19,2)</f>
        <v>FPR Mirsk</v>
      </c>
      <c r="K19" s="18">
        <v>3</v>
      </c>
      <c r="L19" s="19"/>
    </row>
    <row r="20" spans="1:12" ht="12" customHeight="1">
      <c r="A20" s="20"/>
      <c r="B20" s="3"/>
      <c r="C20" s="3"/>
      <c r="D20" s="3"/>
      <c r="E20" s="21"/>
      <c r="F20" s="12"/>
      <c r="G20" s="3"/>
      <c r="H20" s="3"/>
      <c r="I20" s="3"/>
      <c r="J20" s="3"/>
      <c r="L20" s="19"/>
    </row>
    <row r="21" spans="1:12" ht="15" customHeight="1">
      <c r="A21" s="22"/>
      <c r="B21" s="14" t="s">
        <v>5</v>
      </c>
      <c r="C21" s="7"/>
      <c r="D21" s="15" t="str">
        <f>J5</f>
        <v>26.10.2024 sobota</v>
      </c>
      <c r="E21" s="21"/>
      <c r="F21" s="12"/>
      <c r="H21" s="14" t="s">
        <v>8</v>
      </c>
      <c r="I21" s="7"/>
      <c r="J21" s="15" t="str">
        <f>J7</f>
        <v>09.11.2024 sobota</v>
      </c>
      <c r="L21" s="19"/>
    </row>
    <row r="22" spans="1:12" ht="15" customHeight="1">
      <c r="A22" s="16">
        <v>2</v>
      </c>
      <c r="B22" s="17" t="str">
        <f>INDEX($M$4:$N$9,A22,2)</f>
        <v>SPR GOKiS Kąty Wrocławskie</v>
      </c>
      <c r="D22" s="17" t="str">
        <f>INDEX($M$4:$N$9,E22,2)</f>
        <v>UKS Dziewiątka II Legnica</v>
      </c>
      <c r="E22" s="18">
        <v>6</v>
      </c>
      <c r="F22" s="12"/>
      <c r="G22" s="24">
        <v>3</v>
      </c>
      <c r="H22" s="17" t="str">
        <f>INDEX($M$4:$N$9,G22,2)</f>
        <v>FPR Mirsk</v>
      </c>
      <c r="J22" s="17" t="str">
        <f>INDEX($M$4:$N$9,K22,2)</f>
        <v>UKS Dziewiątka II Legnica</v>
      </c>
      <c r="K22" s="18">
        <v>6</v>
      </c>
      <c r="L22" s="19"/>
    </row>
    <row r="23" spans="1:12" ht="15" customHeight="1">
      <c r="A23" s="16">
        <v>3</v>
      </c>
      <c r="B23" s="17" t="str">
        <f>INDEX($M$4:$N$9,A23,2)</f>
        <v>FPR Mirsk</v>
      </c>
      <c r="D23" s="17" t="str">
        <f>INDEX($M$4:$N$9,E23,2)</f>
        <v>UKS Dziewiątka I Legnica</v>
      </c>
      <c r="E23" s="18">
        <v>1</v>
      </c>
      <c r="F23" s="12"/>
      <c r="G23" s="24">
        <v>4</v>
      </c>
      <c r="H23" s="17" t="str">
        <f>INDEX($M$4:$N$9,G23,2)</f>
        <v>SMS Zagłębie Lubin</v>
      </c>
      <c r="J23" s="17" t="str">
        <f>INDEX($M$4:$N$9,K23,2)</f>
        <v>SPR GOKiS Kąty Wrocławskie</v>
      </c>
      <c r="K23" s="18">
        <v>2</v>
      </c>
      <c r="L23" s="19"/>
    </row>
    <row r="24" spans="1:12" ht="15" customHeight="1">
      <c r="A24" s="16">
        <v>4</v>
      </c>
      <c r="B24" s="17" t="str">
        <f>INDEX($M$4:$N$9,A24,2)</f>
        <v>SMS Zagłębie Lubin</v>
      </c>
      <c r="D24" s="17" t="str">
        <f>INDEX($M$4:$N$9,E24,2)</f>
        <v>MKS Victoria Świebodzice</v>
      </c>
      <c r="E24" s="18">
        <v>5</v>
      </c>
      <c r="F24" s="12"/>
      <c r="G24" s="24">
        <v>5</v>
      </c>
      <c r="H24" s="17" t="str">
        <f>INDEX($M$4:$N$9,G24,2)</f>
        <v>MKS Victoria Świebodzice</v>
      </c>
      <c r="J24" s="17" t="str">
        <f>INDEX($M$4:$N$9,K24,2)</f>
        <v>UKS Dziewiątka I Legnica</v>
      </c>
      <c r="K24" s="18">
        <v>1</v>
      </c>
      <c r="L24" s="19"/>
    </row>
    <row r="25" spans="1:12" ht="12" customHeight="1">
      <c r="A25" s="20"/>
      <c r="B25" s="3"/>
      <c r="C25" s="3"/>
      <c r="D25" s="3"/>
      <c r="E25" s="21"/>
      <c r="F25" s="12"/>
      <c r="G25" s="3"/>
      <c r="H25" s="3"/>
      <c r="I25" s="3"/>
      <c r="J25" s="3"/>
      <c r="L25" s="19"/>
    </row>
    <row r="26" spans="1:12" ht="12" customHeight="1">
      <c r="A26" s="20"/>
      <c r="B26" s="3"/>
      <c r="C26" s="3"/>
      <c r="D26" s="3"/>
      <c r="E26" s="21"/>
      <c r="F26" s="12"/>
      <c r="G26" s="3"/>
      <c r="H26" s="3"/>
      <c r="I26" s="3"/>
      <c r="J26" s="3"/>
      <c r="L26" s="19"/>
    </row>
    <row r="27" spans="1:12" ht="15" customHeight="1">
      <c r="A27" s="154" t="s">
        <v>14</v>
      </c>
      <c r="B27" s="154"/>
      <c r="C27" s="154"/>
      <c r="D27" s="154"/>
      <c r="E27" s="154"/>
      <c r="F27" s="154"/>
      <c r="G27" s="154"/>
      <c r="H27" s="154"/>
      <c r="I27" s="154"/>
      <c r="J27" s="154"/>
      <c r="K27" s="25"/>
      <c r="L27" s="19"/>
    </row>
    <row r="28" spans="1:12" ht="12" customHeight="1">
      <c r="A28" s="20"/>
      <c r="B28" s="3"/>
      <c r="C28" s="3"/>
      <c r="D28" s="3"/>
      <c r="E28" s="21"/>
      <c r="F28" s="12"/>
      <c r="G28" s="3"/>
      <c r="H28" s="3"/>
      <c r="I28" s="3"/>
      <c r="J28" s="3"/>
      <c r="L28" s="19"/>
    </row>
    <row r="29" spans="1:12" ht="12" customHeight="1">
      <c r="A29" s="20"/>
      <c r="B29" s="3"/>
      <c r="C29" s="3"/>
      <c r="D29" s="3"/>
      <c r="E29" s="21"/>
      <c r="F29" s="12"/>
      <c r="G29" s="3"/>
      <c r="H29" s="3"/>
      <c r="I29" s="3"/>
      <c r="J29" s="3"/>
      <c r="L29" s="19"/>
    </row>
    <row r="30" spans="1:12" s="31" customFormat="1" ht="15" customHeight="1">
      <c r="A30" s="2"/>
      <c r="B30" s="14" t="s">
        <v>9</v>
      </c>
      <c r="C30" s="7"/>
      <c r="D30" s="15" t="str">
        <f>J8</f>
        <v>16.11.2024 sobota</v>
      </c>
      <c r="E30" s="25"/>
      <c r="F30" s="26"/>
      <c r="G30" s="27"/>
      <c r="H30" s="28"/>
      <c r="I30" s="28"/>
      <c r="J30" s="28"/>
      <c r="K30" s="29"/>
      <c r="L30" s="30"/>
    </row>
    <row r="31" spans="1:12" s="31" customFormat="1" ht="15" customHeight="1">
      <c r="A31" s="32"/>
      <c r="B31" s="17" t="str">
        <f>D12</f>
        <v>UKS Dziewiątka II Legnica</v>
      </c>
      <c r="C31" s="2"/>
      <c r="D31" s="17" t="str">
        <f>B12</f>
        <v>UKS Dziewiątka I Legnica</v>
      </c>
      <c r="E31" s="33"/>
      <c r="F31" s="26"/>
      <c r="G31" s="27"/>
      <c r="H31" s="28"/>
      <c r="I31" s="28"/>
      <c r="J31" s="28"/>
      <c r="K31" s="29"/>
      <c r="L31" s="30"/>
    </row>
    <row r="32" spans="1:12" s="31" customFormat="1" ht="15" customHeight="1">
      <c r="A32" s="32"/>
      <c r="B32" s="17" t="str">
        <f>D13</f>
        <v>MKS Victoria Świebodzice</v>
      </c>
      <c r="C32" s="2"/>
      <c r="D32" s="17" t="str">
        <f>B13</f>
        <v>SPR GOKiS Kąty Wrocławskie</v>
      </c>
      <c r="E32" s="33"/>
      <c r="F32" s="26"/>
      <c r="G32" s="27"/>
      <c r="H32" s="28"/>
      <c r="I32" s="28"/>
      <c r="J32" s="28"/>
      <c r="K32" s="29"/>
      <c r="L32" s="30"/>
    </row>
    <row r="33" spans="1:13" s="31" customFormat="1" ht="15" customHeight="1">
      <c r="A33" s="32"/>
      <c r="B33" s="17" t="str">
        <f>D14</f>
        <v>SMS Zagłębie Lubin</v>
      </c>
      <c r="C33" s="2"/>
      <c r="D33" s="17" t="str">
        <f>B14</f>
        <v>FPR Mirsk</v>
      </c>
      <c r="E33" s="33"/>
      <c r="F33" s="26"/>
      <c r="G33" s="27"/>
      <c r="H33" s="28"/>
      <c r="I33" s="28"/>
      <c r="J33" s="28"/>
      <c r="K33" s="29"/>
      <c r="L33" s="30"/>
    </row>
    <row r="34" spans="1:13" ht="12" customHeight="1">
      <c r="A34" s="20"/>
      <c r="B34" s="3"/>
      <c r="C34" s="3"/>
      <c r="D34" s="3"/>
      <c r="E34" s="21"/>
      <c r="F34" s="12"/>
      <c r="G34" s="3"/>
      <c r="H34" s="3"/>
      <c r="I34" s="3"/>
      <c r="J34" s="3"/>
      <c r="L34" s="19"/>
    </row>
    <row r="35" spans="1:13" ht="15" customHeight="1">
      <c r="A35" s="20"/>
      <c r="B35" s="14" t="s">
        <v>10</v>
      </c>
      <c r="C35" s="7"/>
      <c r="D35" s="106" t="str">
        <f>J9</f>
        <v>27.11.2024 środa</v>
      </c>
      <c r="E35" s="25"/>
      <c r="F35" s="35"/>
      <c r="G35" s="22"/>
      <c r="H35" s="14" t="s">
        <v>12</v>
      </c>
      <c r="I35" s="7"/>
      <c r="J35" s="15" t="str">
        <f>J11</f>
        <v>14.12.2024 sobota</v>
      </c>
      <c r="K35" s="36"/>
      <c r="L35" s="19"/>
      <c r="M35" s="19"/>
    </row>
    <row r="36" spans="1:13" ht="15" customHeight="1">
      <c r="A36" s="32"/>
      <c r="B36" s="17" t="str">
        <f>D17</f>
        <v>SMS Zagłębie Lubin</v>
      </c>
      <c r="D36" s="17" t="str">
        <f>B17</f>
        <v>UKS Dziewiątka II Legnica</v>
      </c>
      <c r="E36" s="33"/>
      <c r="F36" s="37"/>
      <c r="G36" s="38"/>
      <c r="H36" s="17" t="str">
        <f>J17</f>
        <v>MKS Victoria Świebodzice</v>
      </c>
      <c r="J36" s="17" t="str">
        <f>H17</f>
        <v>UKS Dziewiątka II Legnica</v>
      </c>
      <c r="K36" s="33"/>
      <c r="L36" s="19"/>
      <c r="M36" s="19"/>
    </row>
    <row r="37" spans="1:13" ht="15" customHeight="1">
      <c r="A37" s="32"/>
      <c r="B37" s="17" t="str">
        <f>D18</f>
        <v>FPR Mirsk</v>
      </c>
      <c r="D37" s="17" t="str">
        <f>B18</f>
        <v>MKS Victoria Świebodzice</v>
      </c>
      <c r="E37" s="33"/>
      <c r="F37" s="37"/>
      <c r="G37" s="38"/>
      <c r="H37" s="17" t="str">
        <f>J18</f>
        <v>SMS Zagłębie Lubin</v>
      </c>
      <c r="J37" s="17" t="str">
        <f>H18</f>
        <v>UKS Dziewiątka I Legnica</v>
      </c>
      <c r="K37" s="33"/>
      <c r="L37" s="19"/>
      <c r="M37" s="19"/>
    </row>
    <row r="38" spans="1:13" ht="15" customHeight="1">
      <c r="A38" s="32"/>
      <c r="B38" s="17" t="str">
        <f>D19</f>
        <v>SPR GOKiS Kąty Wrocławskie</v>
      </c>
      <c r="D38" s="17" t="str">
        <f>B19</f>
        <v>UKS Dziewiątka I Legnica</v>
      </c>
      <c r="E38" s="33"/>
      <c r="F38" s="37"/>
      <c r="G38" s="38"/>
      <c r="H38" s="17" t="str">
        <f>J19</f>
        <v>FPR Mirsk</v>
      </c>
      <c r="J38" s="17" t="str">
        <f>H19</f>
        <v>SPR GOKiS Kąty Wrocławskie</v>
      </c>
      <c r="K38" s="33"/>
      <c r="L38" s="19"/>
      <c r="M38" s="19"/>
    </row>
    <row r="39" spans="1:13" ht="12" customHeight="1">
      <c r="A39" s="20"/>
      <c r="B39" s="3"/>
      <c r="C39" s="3"/>
      <c r="D39" s="3"/>
      <c r="E39" s="21"/>
      <c r="F39" s="12"/>
      <c r="G39" s="3"/>
      <c r="H39" s="3"/>
      <c r="I39" s="3"/>
      <c r="J39" s="3"/>
      <c r="L39" s="19"/>
    </row>
    <row r="40" spans="1:13" ht="15" customHeight="1">
      <c r="A40" s="20"/>
      <c r="B40" s="14" t="s">
        <v>11</v>
      </c>
      <c r="C40" s="7"/>
      <c r="D40" s="15" t="str">
        <f>J10</f>
        <v>07.12.2024 sobota</v>
      </c>
      <c r="E40" s="25"/>
      <c r="F40" s="35"/>
      <c r="G40" s="39"/>
      <c r="H40" s="8" t="s">
        <v>13</v>
      </c>
      <c r="I40" s="40" t="s">
        <v>16</v>
      </c>
      <c r="J40" s="41" t="str">
        <f>J12</f>
        <v>21.12.2024 sobota</v>
      </c>
      <c r="K40" s="42"/>
      <c r="L40" s="19"/>
      <c r="M40" s="19"/>
    </row>
    <row r="41" spans="1:13" ht="15" customHeight="1">
      <c r="A41" s="32"/>
      <c r="B41" s="17" t="str">
        <f>D22</f>
        <v>UKS Dziewiątka II Legnica</v>
      </c>
      <c r="C41" s="31"/>
      <c r="D41" s="17" t="str">
        <f>B22</f>
        <v>SPR GOKiS Kąty Wrocławskie</v>
      </c>
      <c r="E41" s="33"/>
      <c r="F41" s="37"/>
      <c r="G41" s="38"/>
      <c r="H41" s="17" t="str">
        <f>J22</f>
        <v>UKS Dziewiątka II Legnica</v>
      </c>
      <c r="J41" s="17" t="str">
        <f>H22</f>
        <v>FPR Mirsk</v>
      </c>
      <c r="K41" s="33"/>
      <c r="L41" s="19"/>
      <c r="M41" s="19"/>
    </row>
    <row r="42" spans="1:13" ht="15" customHeight="1">
      <c r="A42" s="32"/>
      <c r="B42" s="17" t="str">
        <f>D23</f>
        <v>UKS Dziewiątka I Legnica</v>
      </c>
      <c r="C42" s="31"/>
      <c r="D42" s="17" t="str">
        <f>B23</f>
        <v>FPR Mirsk</v>
      </c>
      <c r="E42" s="33"/>
      <c r="F42" s="37"/>
      <c r="G42" s="38"/>
      <c r="H42" s="17" t="str">
        <f>J23</f>
        <v>SPR GOKiS Kąty Wrocławskie</v>
      </c>
      <c r="J42" s="17" t="str">
        <f>H23</f>
        <v>SMS Zagłębie Lubin</v>
      </c>
      <c r="K42" s="33"/>
      <c r="L42" s="19"/>
      <c r="M42" s="19"/>
    </row>
    <row r="43" spans="1:13" ht="15" customHeight="1">
      <c r="A43" s="32"/>
      <c r="B43" s="17" t="str">
        <f>D24</f>
        <v>MKS Victoria Świebodzice</v>
      </c>
      <c r="C43" s="31"/>
      <c r="D43" s="17" t="str">
        <f>B24</f>
        <v>SMS Zagłębie Lubin</v>
      </c>
      <c r="E43" s="33"/>
      <c r="F43" s="37"/>
      <c r="G43" s="38"/>
      <c r="H43" s="17" t="str">
        <f>J24</f>
        <v>UKS Dziewiątka I Legnica</v>
      </c>
      <c r="J43" s="17" t="str">
        <f>H24</f>
        <v>MKS Victoria Świebodzice</v>
      </c>
      <c r="K43" s="33"/>
      <c r="L43" s="19"/>
      <c r="M43" s="19"/>
    </row>
    <row r="44" spans="1:13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43"/>
      <c r="L44" s="19"/>
    </row>
    <row r="45" spans="1:13">
      <c r="F45" s="19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22529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R72"/>
  <sheetViews>
    <sheetView view="pageBreakPreview" topLeftCell="A7" zoomScaleSheetLayoutView="100" workbookViewId="0">
      <selection activeCell="J12" sqref="J12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hidden="1" customWidth="1"/>
    <col min="12" max="13" width="3.140625" style="2" hidden="1" customWidth="1"/>
    <col min="14" max="14" width="9.140625" style="2" hidden="1" customWidth="1"/>
    <col min="15" max="15" width="9.140625" style="2" customWidth="1"/>
    <col min="16" max="16384" width="9.140625" style="2"/>
  </cols>
  <sheetData>
    <row r="1" spans="1:18" ht="15" customHeight="1">
      <c r="A1" s="164" t="s">
        <v>145</v>
      </c>
      <c r="B1" s="164"/>
      <c r="C1" s="164"/>
      <c r="D1" s="164"/>
      <c r="E1" s="164"/>
      <c r="F1" s="164"/>
      <c r="G1" s="164"/>
      <c r="H1" s="164"/>
      <c r="I1" s="119"/>
      <c r="J1" s="118"/>
    </row>
    <row r="2" spans="1:18" ht="1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8" ht="15" customHeight="1">
      <c r="A3" s="10" t="s">
        <v>0</v>
      </c>
      <c r="B3" s="156" t="s">
        <v>1</v>
      </c>
      <c r="C3" s="156"/>
      <c r="D3" s="156"/>
      <c r="E3" s="6" t="s">
        <v>2</v>
      </c>
      <c r="F3" s="7"/>
    </row>
    <row r="4" spans="1:18" ht="15" customHeight="1">
      <c r="A4" s="133">
        <v>1</v>
      </c>
      <c r="B4" s="163" t="s">
        <v>135</v>
      </c>
      <c r="C4" s="163"/>
      <c r="D4" s="163"/>
      <c r="E4" s="116">
        <v>1</v>
      </c>
      <c r="F4" s="12"/>
      <c r="H4" s="8" t="s">
        <v>3</v>
      </c>
      <c r="J4" s="117" t="s">
        <v>167</v>
      </c>
      <c r="L4" s="2">
        <f>MATCH(M4,$E$4:$E$8,0)</f>
        <v>1</v>
      </c>
      <c r="M4" s="2">
        <v>1</v>
      </c>
      <c r="N4" s="2" t="str">
        <f t="shared" ref="N4:N9" si="0">INDEX($B$4:$D$9,L4,1)</f>
        <v>MKS Victoria I Świebodzice</v>
      </c>
    </row>
    <row r="5" spans="1:18" ht="15" customHeight="1">
      <c r="A5" s="133">
        <v>2</v>
      </c>
      <c r="B5" s="163" t="s">
        <v>78</v>
      </c>
      <c r="C5" s="163"/>
      <c r="D5" s="163"/>
      <c r="E5" s="116">
        <v>2</v>
      </c>
      <c r="F5" s="12"/>
      <c r="H5" s="8" t="s">
        <v>4</v>
      </c>
      <c r="J5" s="117" t="s">
        <v>161</v>
      </c>
      <c r="L5" s="2">
        <f>MATCH(M5,$E$4:$E$8,0)</f>
        <v>2</v>
      </c>
      <c r="M5" s="2">
        <v>2</v>
      </c>
      <c r="N5" s="2" t="str">
        <f t="shared" si="0"/>
        <v>SMS Zagłębie Lubin</v>
      </c>
    </row>
    <row r="6" spans="1:18" ht="15" customHeight="1">
      <c r="A6" s="133">
        <v>3</v>
      </c>
      <c r="B6" s="163" t="s">
        <v>169</v>
      </c>
      <c r="C6" s="163"/>
      <c r="D6" s="163"/>
      <c r="E6" s="116">
        <v>3</v>
      </c>
      <c r="F6" s="12"/>
      <c r="H6" s="8" t="s">
        <v>5</v>
      </c>
      <c r="J6" s="117" t="s">
        <v>162</v>
      </c>
      <c r="L6" s="2">
        <f>MATCH(M6,$E$4:$E$8,0)</f>
        <v>3</v>
      </c>
      <c r="M6" s="2">
        <v>3</v>
      </c>
      <c r="N6" s="2" t="str">
        <f t="shared" si="0"/>
        <v>MKS MOS Wrocław</v>
      </c>
    </row>
    <row r="7" spans="1:18" ht="15" customHeight="1">
      <c r="A7" s="133">
        <v>4</v>
      </c>
      <c r="B7" s="163" t="s">
        <v>124</v>
      </c>
      <c r="C7" s="163"/>
      <c r="D7" s="163"/>
      <c r="E7" s="116">
        <v>4</v>
      </c>
      <c r="F7" s="12"/>
      <c r="H7" s="8" t="s">
        <v>6</v>
      </c>
      <c r="J7" s="117" t="s">
        <v>163</v>
      </c>
      <c r="L7" s="2">
        <f>MATCH(M7,$E$4:$E$8,0)</f>
        <v>4</v>
      </c>
      <c r="M7" s="2">
        <v>4</v>
      </c>
      <c r="N7" s="2" t="str">
        <f t="shared" si="0"/>
        <v>UKS Dziewiątka I Legnica</v>
      </c>
      <c r="Q7" s="8"/>
      <c r="R7" s="15"/>
    </row>
    <row r="8" spans="1:18" ht="15" customHeight="1">
      <c r="A8" s="133">
        <v>5</v>
      </c>
      <c r="B8" s="163" t="s">
        <v>122</v>
      </c>
      <c r="C8" s="163"/>
      <c r="D8" s="163"/>
      <c r="E8" s="116">
        <v>5</v>
      </c>
      <c r="F8" s="12"/>
      <c r="H8" s="8" t="s">
        <v>8</v>
      </c>
      <c r="J8" s="117" t="s">
        <v>164</v>
      </c>
      <c r="K8" s="2"/>
      <c r="L8" s="2">
        <f>MATCH(M8,$E$4:$E$8,0)</f>
        <v>5</v>
      </c>
      <c r="M8" s="2">
        <v>5</v>
      </c>
      <c r="N8" s="2" t="str">
        <f t="shared" si="0"/>
        <v>UKS Dziewiątka II Legnica</v>
      </c>
      <c r="Q8" s="8"/>
      <c r="R8" s="15"/>
    </row>
    <row r="9" spans="1:18" ht="15" customHeight="1">
      <c r="A9" s="133">
        <v>6</v>
      </c>
      <c r="B9" s="163" t="s">
        <v>17</v>
      </c>
      <c r="C9" s="163"/>
      <c r="D9" s="163"/>
      <c r="E9" s="116">
        <v>6</v>
      </c>
      <c r="F9" s="12"/>
      <c r="H9" s="8" t="s">
        <v>9</v>
      </c>
      <c r="J9" s="117" t="s">
        <v>168</v>
      </c>
      <c r="L9" s="2">
        <v>6</v>
      </c>
      <c r="M9" s="2">
        <v>6</v>
      </c>
      <c r="N9" s="2" t="str">
        <f t="shared" si="0"/>
        <v>UKS Jedynka Dzierżoniów</v>
      </c>
      <c r="Q9" s="8"/>
      <c r="R9" s="15"/>
    </row>
    <row r="10" spans="1:18" ht="15" customHeight="1">
      <c r="A10" s="133">
        <v>7</v>
      </c>
      <c r="B10" s="163" t="s">
        <v>123</v>
      </c>
      <c r="C10" s="163"/>
      <c r="D10" s="163"/>
      <c r="E10" s="116">
        <v>7</v>
      </c>
      <c r="F10" s="12"/>
      <c r="H10" s="8" t="s">
        <v>10</v>
      </c>
      <c r="J10" s="117" t="s">
        <v>166</v>
      </c>
      <c r="L10" s="2">
        <v>7</v>
      </c>
      <c r="M10" s="2">
        <v>7</v>
      </c>
      <c r="N10" s="2" t="str">
        <f>INDEX($B$4:$D$10,L10,1)</f>
        <v>FPR Mirsk</v>
      </c>
      <c r="Q10" s="8"/>
      <c r="R10" s="15"/>
    </row>
    <row r="11" spans="1:18" ht="15" customHeight="1">
      <c r="A11" s="133">
        <v>8</v>
      </c>
      <c r="B11" s="163" t="s">
        <v>23</v>
      </c>
      <c r="C11" s="163"/>
      <c r="D11" s="163"/>
      <c r="E11" s="116">
        <v>8</v>
      </c>
      <c r="F11" s="12"/>
      <c r="H11" s="8" t="s">
        <v>11</v>
      </c>
      <c r="J11" s="117" t="s">
        <v>170</v>
      </c>
      <c r="L11" s="2">
        <v>8</v>
      </c>
      <c r="M11" s="2">
        <v>6</v>
      </c>
      <c r="N11" s="2" t="str">
        <f>INDEX($B$4:$D$12,L11,1)</f>
        <v>MKS Vitamineo Jelenia Góra</v>
      </c>
      <c r="Q11" s="8"/>
      <c r="R11" s="15"/>
    </row>
    <row r="12" spans="1:18" ht="15" customHeight="1">
      <c r="A12" s="133">
        <v>9</v>
      </c>
      <c r="B12" s="163" t="s">
        <v>79</v>
      </c>
      <c r="C12" s="163"/>
      <c r="D12" s="163"/>
      <c r="E12" s="116">
        <v>9</v>
      </c>
      <c r="F12" s="12"/>
      <c r="L12" s="2">
        <v>9</v>
      </c>
      <c r="M12" s="2">
        <v>7</v>
      </c>
      <c r="N12" s="2" t="str">
        <f>INDEX($B$4:$D$12,L12,1)</f>
        <v>KPR Gminy Kobierzyce</v>
      </c>
      <c r="Q12" s="8"/>
      <c r="R12" s="15"/>
    </row>
    <row r="13" spans="1:18" ht="9" customHeight="1">
      <c r="A13" s="3"/>
      <c r="B13" s="3"/>
      <c r="C13" s="3"/>
      <c r="D13" s="3"/>
      <c r="E13" s="3"/>
      <c r="F13" s="3"/>
      <c r="Q13" s="8"/>
      <c r="R13" s="15"/>
    </row>
    <row r="14" spans="1:18" ht="15" customHeight="1">
      <c r="B14" s="14" t="s">
        <v>3</v>
      </c>
      <c r="C14" s="7"/>
      <c r="D14" s="15" t="str">
        <f>J4</f>
        <v>19/20.10.2024 sobota/niedziela</v>
      </c>
      <c r="E14" s="3"/>
      <c r="F14" s="3"/>
      <c r="G14" s="132"/>
      <c r="H14" s="90" t="s">
        <v>8</v>
      </c>
      <c r="I14" s="7"/>
      <c r="J14" s="15" t="str">
        <f>J8</f>
        <v>22/23.02.2025 sobota/niedziela</v>
      </c>
      <c r="K14" s="131"/>
      <c r="Q14" s="8"/>
      <c r="R14" s="15"/>
    </row>
    <row r="15" spans="1:18" s="31" customFormat="1" ht="15" customHeight="1">
      <c r="A15" s="137">
        <v>1</v>
      </c>
      <c r="B15" s="114" t="str">
        <f>INDEX($M$4:$N$12,A15,2)</f>
        <v>MKS Victoria I Świebodzice</v>
      </c>
      <c r="C15" s="136"/>
      <c r="D15" s="88" t="str">
        <f>INDEX($M$4:$N$12,E15,2)</f>
        <v>SMS Zagłębie Lubin</v>
      </c>
      <c r="E15" s="135">
        <v>2</v>
      </c>
      <c r="F15" s="96"/>
      <c r="G15" s="137">
        <v>3</v>
      </c>
      <c r="H15" s="114" t="str">
        <f>INDEX($M$4:$N$12,G15,2)</f>
        <v>MKS MOS Wrocław</v>
      </c>
      <c r="I15" s="136"/>
      <c r="J15" s="88" t="str">
        <f>INDEX($M$4:$N$12,K15,2)</f>
        <v>SMS Zagłębie Lubin</v>
      </c>
      <c r="K15" s="135">
        <v>2</v>
      </c>
      <c r="L15" s="30"/>
      <c r="Q15" s="151"/>
      <c r="R15" s="150"/>
    </row>
    <row r="16" spans="1:18" s="31" customFormat="1" ht="15" customHeight="1">
      <c r="A16" s="137">
        <v>2</v>
      </c>
      <c r="B16" s="88" t="str">
        <f>INDEX($M$4:$N$12,A16,2)</f>
        <v>SMS Zagłębie Lubin</v>
      </c>
      <c r="C16" s="136"/>
      <c r="D16" s="88" t="str">
        <f>INDEX($M$4:$N$12,E16,2)</f>
        <v>MKS MOS Wrocław</v>
      </c>
      <c r="E16" s="135">
        <v>3</v>
      </c>
      <c r="F16" s="96"/>
      <c r="G16" s="137">
        <v>2</v>
      </c>
      <c r="H16" s="88" t="str">
        <f>INDEX($M$4:$N$12,G16,2)</f>
        <v>SMS Zagłębie Lubin</v>
      </c>
      <c r="I16" s="136"/>
      <c r="J16" s="88" t="str">
        <f>INDEX($M$4:$N$12,K16,2)</f>
        <v>MKS Victoria I Świebodzice</v>
      </c>
      <c r="K16" s="135">
        <v>1</v>
      </c>
      <c r="L16" s="30"/>
      <c r="Q16" s="151"/>
      <c r="R16" s="150"/>
    </row>
    <row r="17" spans="1:18" s="31" customFormat="1" ht="15" customHeight="1">
      <c r="A17" s="137">
        <v>1</v>
      </c>
      <c r="B17" s="88" t="str">
        <f>INDEX($M$4:$N$12,A17,2)</f>
        <v>MKS Victoria I Świebodzice</v>
      </c>
      <c r="C17" s="136"/>
      <c r="D17" s="88" t="str">
        <f>INDEX($M$4:$N$12,E17,2)</f>
        <v>MKS MOS Wrocław</v>
      </c>
      <c r="E17" s="135">
        <v>3</v>
      </c>
      <c r="F17" s="96"/>
      <c r="G17" s="137">
        <v>3</v>
      </c>
      <c r="H17" s="88" t="str">
        <f>INDEX($M$4:$N$12,G17,2)</f>
        <v>MKS MOS Wrocław</v>
      </c>
      <c r="I17" s="136"/>
      <c r="J17" s="88" t="str">
        <f>INDEX($M$4:$N$12,K17,2)</f>
        <v>MKS Victoria I Świebodzice</v>
      </c>
      <c r="K17" s="135">
        <v>1</v>
      </c>
      <c r="L17" s="30"/>
      <c r="Q17" s="151"/>
      <c r="R17" s="150"/>
    </row>
    <row r="18" spans="1:18" ht="6" customHeight="1">
      <c r="K18" s="2"/>
    </row>
    <row r="19" spans="1:18" s="31" customFormat="1" ht="15" customHeight="1">
      <c r="A19" s="137">
        <v>4</v>
      </c>
      <c r="B19" s="114" t="str">
        <f>INDEX($M$4:$N$12,A19,2)</f>
        <v>UKS Dziewiątka I Legnica</v>
      </c>
      <c r="C19" s="136"/>
      <c r="D19" s="88" t="str">
        <f>INDEX($M$4:$N$12,E19,2)</f>
        <v>UKS Dziewiątka II Legnica</v>
      </c>
      <c r="E19" s="135">
        <v>5</v>
      </c>
      <c r="F19" s="96"/>
      <c r="G19" s="137">
        <v>6</v>
      </c>
      <c r="H19" s="114" t="str">
        <f>INDEX($M$4:$N$12,G19,2)</f>
        <v>UKS Jedynka Dzierżoniów</v>
      </c>
      <c r="I19" s="136"/>
      <c r="J19" s="88" t="str">
        <f>INDEX($M$4:$N$12,K19,2)</f>
        <v>UKS Dziewiątka II Legnica</v>
      </c>
      <c r="K19" s="135">
        <v>5</v>
      </c>
      <c r="L19" s="30"/>
    </row>
    <row r="20" spans="1:18" s="31" customFormat="1" ht="15" customHeight="1">
      <c r="A20" s="137">
        <v>5</v>
      </c>
      <c r="B20" s="88" t="str">
        <f>INDEX($M$4:$N$12,A20,2)</f>
        <v>UKS Dziewiątka II Legnica</v>
      </c>
      <c r="C20" s="136"/>
      <c r="D20" s="88" t="str">
        <f>INDEX($M$4:$N$12,E20,2)</f>
        <v>UKS Jedynka Dzierżoniów</v>
      </c>
      <c r="E20" s="135">
        <v>6</v>
      </c>
      <c r="F20" s="96"/>
      <c r="G20" s="137">
        <v>5</v>
      </c>
      <c r="H20" s="88" t="str">
        <f>INDEX($M$4:$N$12,G20,2)</f>
        <v>UKS Dziewiątka II Legnica</v>
      </c>
      <c r="I20" s="136"/>
      <c r="J20" s="88" t="str">
        <f>INDEX($M$4:$N$12,K20,2)</f>
        <v>UKS Dziewiątka I Legnica</v>
      </c>
      <c r="K20" s="135">
        <v>4</v>
      </c>
      <c r="L20" s="30"/>
      <c r="Q20" s="151"/>
      <c r="R20" s="150"/>
    </row>
    <row r="21" spans="1:18" s="31" customFormat="1" ht="15" customHeight="1">
      <c r="A21" s="137">
        <v>4</v>
      </c>
      <c r="B21" s="88" t="str">
        <f>INDEX($M$4:$N$12,A21,2)</f>
        <v>UKS Dziewiątka I Legnica</v>
      </c>
      <c r="C21" s="136"/>
      <c r="D21" s="88" t="str">
        <f>INDEX($M$4:$N$12,E21,2)</f>
        <v>UKS Jedynka Dzierżoniów</v>
      </c>
      <c r="E21" s="135">
        <v>6</v>
      </c>
      <c r="F21" s="96"/>
      <c r="G21" s="137">
        <v>6</v>
      </c>
      <c r="H21" s="88" t="str">
        <f>INDEX($M$4:$N$12,G21,2)</f>
        <v>UKS Jedynka Dzierżoniów</v>
      </c>
      <c r="I21" s="136"/>
      <c r="J21" s="88" t="str">
        <f>INDEX($M$4:$N$12,K21,2)</f>
        <v>UKS Dziewiątka I Legnica</v>
      </c>
      <c r="K21" s="135">
        <v>4</v>
      </c>
      <c r="L21" s="30"/>
    </row>
    <row r="22" spans="1:18" ht="6" customHeight="1">
      <c r="K22" s="2"/>
    </row>
    <row r="23" spans="1:18" s="31" customFormat="1" ht="15" customHeight="1">
      <c r="A23" s="137">
        <v>7</v>
      </c>
      <c r="B23" s="114" t="str">
        <f>INDEX($M$4:$N$12,A23,2)</f>
        <v>FPR Mirsk</v>
      </c>
      <c r="C23" s="136"/>
      <c r="D23" s="88" t="str">
        <f>INDEX($M$4:$N$12,E23,2)</f>
        <v>MKS Vitamineo Jelenia Góra</v>
      </c>
      <c r="E23" s="135">
        <v>8</v>
      </c>
      <c r="F23" s="96"/>
      <c r="G23" s="137">
        <v>9</v>
      </c>
      <c r="H23" s="114" t="str">
        <f>INDEX($M$4:$N$12,G23,2)</f>
        <v>KPR Gminy Kobierzyce</v>
      </c>
      <c r="I23" s="136"/>
      <c r="J23" s="88" t="str">
        <f>INDEX($M$4:$N$12,K23,2)</f>
        <v>MKS Vitamineo Jelenia Góra</v>
      </c>
      <c r="K23" s="135">
        <v>8</v>
      </c>
      <c r="L23" s="30"/>
    </row>
    <row r="24" spans="1:18" s="31" customFormat="1" ht="15" customHeight="1">
      <c r="A24" s="137">
        <v>8</v>
      </c>
      <c r="B24" s="88" t="str">
        <f>INDEX($M$4:$N$12,A24,2)</f>
        <v>MKS Vitamineo Jelenia Góra</v>
      </c>
      <c r="C24" s="136"/>
      <c r="D24" s="88" t="str">
        <f>INDEX($M$4:$N$12,E24,2)</f>
        <v>KPR Gminy Kobierzyce</v>
      </c>
      <c r="E24" s="135">
        <v>9</v>
      </c>
      <c r="F24" s="96"/>
      <c r="G24" s="137">
        <v>8</v>
      </c>
      <c r="H24" s="88" t="str">
        <f>INDEX($M$4:$N$12,G24,2)</f>
        <v>MKS Vitamineo Jelenia Góra</v>
      </c>
      <c r="I24" s="136"/>
      <c r="J24" s="88" t="str">
        <f>INDEX($M$4:$N$12,K24,2)</f>
        <v>FPR Mirsk</v>
      </c>
      <c r="K24" s="135">
        <v>7</v>
      </c>
      <c r="L24" s="30"/>
    </row>
    <row r="25" spans="1:18" s="31" customFormat="1" ht="15" customHeight="1">
      <c r="A25" s="137">
        <v>7</v>
      </c>
      <c r="B25" s="88" t="str">
        <f>INDEX($M$4:$N$12,A25,2)</f>
        <v>FPR Mirsk</v>
      </c>
      <c r="C25" s="136"/>
      <c r="D25" s="88" t="str">
        <f>INDEX($M$4:$N$12,E25,2)</f>
        <v>KPR Gminy Kobierzyce</v>
      </c>
      <c r="E25" s="135">
        <v>9</v>
      </c>
      <c r="F25" s="96"/>
      <c r="G25" s="137">
        <v>9</v>
      </c>
      <c r="H25" s="88" t="str">
        <f>INDEX($M$4:$N$12,G25,2)</f>
        <v>KPR Gminy Kobierzyce</v>
      </c>
      <c r="I25" s="136"/>
      <c r="J25" s="88" t="str">
        <f>INDEX($M$4:$N$12,K25,2)</f>
        <v>FPR Mirsk</v>
      </c>
      <c r="K25" s="135">
        <v>7</v>
      </c>
      <c r="L25" s="30"/>
    </row>
    <row r="26" spans="1:18" s="31" customFormat="1" ht="9" customHeight="1">
      <c r="A26" s="146"/>
      <c r="B26" s="145"/>
      <c r="C26" s="145"/>
      <c r="D26" s="145"/>
      <c r="E26" s="144"/>
      <c r="F26" s="96"/>
      <c r="K26" s="149"/>
      <c r="L26" s="30"/>
    </row>
    <row r="27" spans="1:18" s="138" customFormat="1" ht="15" customHeight="1">
      <c r="A27" s="143"/>
      <c r="B27" s="90" t="s">
        <v>4</v>
      </c>
      <c r="C27" s="99"/>
      <c r="D27" s="98" t="str">
        <f>J5</f>
        <v>16/17.11.2024 sobota/niedziela</v>
      </c>
      <c r="E27" s="142"/>
      <c r="F27" s="141"/>
      <c r="H27" s="90" t="s">
        <v>9</v>
      </c>
      <c r="I27" s="99"/>
      <c r="J27" s="98" t="str">
        <f>J9</f>
        <v>15/16.03.2025 sobota/niedziela</v>
      </c>
      <c r="K27" s="148"/>
      <c r="L27" s="139"/>
    </row>
    <row r="28" spans="1:18" s="31" customFormat="1" ht="15" customHeight="1">
      <c r="A28" s="137">
        <v>8</v>
      </c>
      <c r="B28" s="114" t="str">
        <f>INDEX($M$4:$N$12,A28,2)</f>
        <v>MKS Vitamineo Jelenia Góra</v>
      </c>
      <c r="C28" s="136"/>
      <c r="D28" s="88" t="str">
        <f>INDEX($M$4:$N$12,E28,2)</f>
        <v>UKS Dziewiątka I Legnica</v>
      </c>
      <c r="E28" s="135">
        <v>4</v>
      </c>
      <c r="F28" s="96"/>
      <c r="G28" s="147">
        <v>1</v>
      </c>
      <c r="H28" s="114" t="str">
        <f>INDEX($M$4:$N$12,G28,2)</f>
        <v>MKS Victoria I Świebodzice</v>
      </c>
      <c r="I28" s="136"/>
      <c r="J28" s="88" t="str">
        <f>INDEX($M$4:$N$12,K28,2)</f>
        <v>UKS Dziewiątka I Legnica</v>
      </c>
      <c r="K28" s="135">
        <v>4</v>
      </c>
      <c r="L28" s="30"/>
    </row>
    <row r="29" spans="1:18" s="31" customFormat="1" ht="15" customHeight="1">
      <c r="A29" s="137">
        <v>4</v>
      </c>
      <c r="B29" s="88" t="str">
        <f>INDEX($M$4:$N$12,A29,2)</f>
        <v>UKS Dziewiątka I Legnica</v>
      </c>
      <c r="C29" s="136"/>
      <c r="D29" s="88" t="str">
        <f>INDEX($M$4:$N$12,E29,2)</f>
        <v>MKS Victoria I Świebodzice</v>
      </c>
      <c r="E29" s="135">
        <v>1</v>
      </c>
      <c r="F29" s="96"/>
      <c r="G29" s="147">
        <v>4</v>
      </c>
      <c r="H29" s="88" t="str">
        <f>INDEX($M$4:$N$12,G29,2)</f>
        <v>UKS Dziewiątka I Legnica</v>
      </c>
      <c r="I29" s="136"/>
      <c r="J29" s="88" t="str">
        <f>INDEX($M$4:$N$12,K29,2)</f>
        <v>MKS Vitamineo Jelenia Góra</v>
      </c>
      <c r="K29" s="135">
        <v>8</v>
      </c>
      <c r="L29" s="30"/>
    </row>
    <row r="30" spans="1:18" s="31" customFormat="1" ht="15" customHeight="1">
      <c r="A30" s="137">
        <v>8</v>
      </c>
      <c r="B30" s="88" t="str">
        <f>INDEX($M$4:$N$12,A30,2)</f>
        <v>MKS Vitamineo Jelenia Góra</v>
      </c>
      <c r="C30" s="136"/>
      <c r="D30" s="88" t="str">
        <f>INDEX($M$4:$N$12,E30,2)</f>
        <v>MKS Victoria I Świebodzice</v>
      </c>
      <c r="E30" s="135">
        <v>1</v>
      </c>
      <c r="F30" s="96"/>
      <c r="G30" s="147">
        <v>1</v>
      </c>
      <c r="H30" s="88" t="str">
        <f>INDEX($M$4:$N$12,G30,2)</f>
        <v>MKS Victoria I Świebodzice</v>
      </c>
      <c r="I30" s="136"/>
      <c r="J30" s="88" t="str">
        <f>INDEX($M$4:$N$12,K30,2)</f>
        <v>MKS Vitamineo Jelenia Góra</v>
      </c>
      <c r="K30" s="135">
        <v>8</v>
      </c>
      <c r="L30" s="30"/>
    </row>
    <row r="31" spans="1:18" ht="6" customHeight="1">
      <c r="K31" s="2"/>
    </row>
    <row r="32" spans="1:18" s="31" customFormat="1" ht="15" customHeight="1">
      <c r="A32" s="137">
        <v>6</v>
      </c>
      <c r="B32" s="114" t="str">
        <f>INDEX($M$4:$N$12,A32,2)</f>
        <v>UKS Jedynka Dzierżoniów</v>
      </c>
      <c r="C32" s="136"/>
      <c r="D32" s="88" t="str">
        <f>INDEX($M$4:$N$12,E32,2)</f>
        <v>SMS Zagłębie Lubin</v>
      </c>
      <c r="E32" s="135">
        <v>2</v>
      </c>
      <c r="F32" s="96"/>
      <c r="G32" s="147">
        <v>7</v>
      </c>
      <c r="H32" s="114" t="str">
        <f>INDEX($M$4:$N$12,G32,2)</f>
        <v>FPR Mirsk</v>
      </c>
      <c r="I32" s="136"/>
      <c r="J32" s="88" t="str">
        <f>INDEX($M$4:$N$12,K32,2)</f>
        <v>SMS Zagłębie Lubin</v>
      </c>
      <c r="K32" s="135">
        <v>2</v>
      </c>
      <c r="L32" s="30"/>
    </row>
    <row r="33" spans="1:12" s="31" customFormat="1" ht="15" customHeight="1">
      <c r="A33" s="137">
        <v>2</v>
      </c>
      <c r="B33" s="88" t="str">
        <f>INDEX($M$4:$N$12,A33,2)</f>
        <v>SMS Zagłębie Lubin</v>
      </c>
      <c r="C33" s="136"/>
      <c r="D33" s="88" t="str">
        <f>INDEX($M$4:$N$12,E33,2)</f>
        <v>FPR Mirsk</v>
      </c>
      <c r="E33" s="135">
        <v>7</v>
      </c>
      <c r="F33" s="96"/>
      <c r="G33" s="147">
        <v>2</v>
      </c>
      <c r="H33" s="88" t="str">
        <f>INDEX($M$4:$N$12,G33,2)</f>
        <v>SMS Zagłębie Lubin</v>
      </c>
      <c r="I33" s="136"/>
      <c r="J33" s="88" t="str">
        <f>INDEX($M$4:$N$12,K33,2)</f>
        <v>UKS Jedynka Dzierżoniów</v>
      </c>
      <c r="K33" s="135">
        <v>6</v>
      </c>
      <c r="L33" s="30"/>
    </row>
    <row r="34" spans="1:12" s="31" customFormat="1" ht="15" customHeight="1">
      <c r="A34" s="137">
        <v>6</v>
      </c>
      <c r="B34" s="88" t="str">
        <f>INDEX($M$4:$N$12,A34,2)</f>
        <v>UKS Jedynka Dzierżoniów</v>
      </c>
      <c r="C34" s="136"/>
      <c r="D34" s="88" t="str">
        <f>INDEX($M$4:$N$12,E34,2)</f>
        <v>FPR Mirsk</v>
      </c>
      <c r="E34" s="135">
        <v>7</v>
      </c>
      <c r="F34" s="96"/>
      <c r="G34" s="147">
        <v>7</v>
      </c>
      <c r="H34" s="88" t="str">
        <f>INDEX($M$4:$N$12,G34,2)</f>
        <v>FPR Mirsk</v>
      </c>
      <c r="I34" s="136"/>
      <c r="J34" s="88" t="str">
        <f>INDEX($M$4:$N$12,K34,2)</f>
        <v>UKS Jedynka Dzierżoniów</v>
      </c>
      <c r="K34" s="135">
        <v>6</v>
      </c>
      <c r="L34" s="30"/>
    </row>
    <row r="35" spans="1:12" ht="6" customHeight="1">
      <c r="K35" s="2"/>
    </row>
    <row r="36" spans="1:12" s="31" customFormat="1" ht="15" customHeight="1">
      <c r="A36" s="137">
        <v>5</v>
      </c>
      <c r="B36" s="114" t="str">
        <f>INDEX($M$4:$N$12,A36,2)</f>
        <v>UKS Dziewiątka II Legnica</v>
      </c>
      <c r="C36" s="136"/>
      <c r="D36" s="88" t="str">
        <f>INDEX($M$4:$N$12,E36,2)</f>
        <v>KPR Gminy Kobierzyce</v>
      </c>
      <c r="E36" s="135">
        <v>9</v>
      </c>
      <c r="F36" s="96"/>
      <c r="G36" s="147">
        <v>3</v>
      </c>
      <c r="H36" s="114" t="str">
        <f>INDEX($M$4:$N$12,G36,2)</f>
        <v>MKS MOS Wrocław</v>
      </c>
      <c r="I36" s="136"/>
      <c r="J36" s="88" t="str">
        <f>INDEX($M$4:$N$12,K36,2)</f>
        <v>KPR Gminy Kobierzyce</v>
      </c>
      <c r="K36" s="135">
        <v>9</v>
      </c>
      <c r="L36" s="30"/>
    </row>
    <row r="37" spans="1:12" s="31" customFormat="1" ht="15" customHeight="1">
      <c r="A37" s="137">
        <v>9</v>
      </c>
      <c r="B37" s="88" t="str">
        <f>INDEX($M$4:$N$12,A37,2)</f>
        <v>KPR Gminy Kobierzyce</v>
      </c>
      <c r="C37" s="136"/>
      <c r="D37" s="88" t="str">
        <f>INDEX($M$4:$N$12,E37,2)</f>
        <v>MKS MOS Wrocław</v>
      </c>
      <c r="E37" s="135">
        <v>3</v>
      </c>
      <c r="F37" s="96"/>
      <c r="G37" s="147">
        <v>9</v>
      </c>
      <c r="H37" s="88" t="str">
        <f>INDEX($M$4:$N$12,G37,2)</f>
        <v>KPR Gminy Kobierzyce</v>
      </c>
      <c r="I37" s="136"/>
      <c r="J37" s="88" t="str">
        <f>INDEX($M$4:$N$12,K37,2)</f>
        <v>UKS Dziewiątka II Legnica</v>
      </c>
      <c r="K37" s="135">
        <v>5</v>
      </c>
      <c r="L37" s="30"/>
    </row>
    <row r="38" spans="1:12" s="31" customFormat="1" ht="15" customHeight="1">
      <c r="A38" s="137">
        <v>5</v>
      </c>
      <c r="B38" s="88" t="str">
        <f>INDEX($M$4:$N$12,A38,2)</f>
        <v>UKS Dziewiątka II Legnica</v>
      </c>
      <c r="C38" s="136"/>
      <c r="D38" s="88" t="str">
        <f>INDEX($M$4:$N$12,E38,2)</f>
        <v>MKS MOS Wrocław</v>
      </c>
      <c r="E38" s="135">
        <v>3</v>
      </c>
      <c r="F38" s="96"/>
      <c r="G38" s="147">
        <v>3</v>
      </c>
      <c r="H38" s="88" t="str">
        <f>INDEX($M$4:$N$12,G38,2)</f>
        <v>MKS MOS Wrocław</v>
      </c>
      <c r="I38" s="136"/>
      <c r="J38" s="88" t="str">
        <f>INDEX($M$4:$N$12,K38,2)</f>
        <v>UKS Dziewiątka II Legnica</v>
      </c>
      <c r="K38" s="135">
        <v>5</v>
      </c>
      <c r="L38" s="30"/>
    </row>
    <row r="39" spans="1:12" s="31" customFormat="1" ht="9" customHeight="1">
      <c r="A39" s="146"/>
      <c r="B39" s="145"/>
      <c r="C39" s="145"/>
      <c r="D39" s="145"/>
      <c r="E39" s="144"/>
      <c r="F39" s="96"/>
      <c r="L39" s="30"/>
    </row>
    <row r="40" spans="1:12" s="138" customFormat="1" ht="15" customHeight="1">
      <c r="A40" s="143"/>
      <c r="B40" s="90" t="s">
        <v>5</v>
      </c>
      <c r="C40" s="99"/>
      <c r="D40" s="98" t="str">
        <f>J6</f>
        <v>07/08.12.2024 sobota/niedziela</v>
      </c>
      <c r="E40" s="142"/>
      <c r="F40" s="141"/>
      <c r="H40" s="90" t="s">
        <v>10</v>
      </c>
      <c r="I40" s="99"/>
      <c r="J40" s="98" t="str">
        <f>J10</f>
        <v>26/27.04.2025 sobota/niedziela</v>
      </c>
      <c r="K40" s="140"/>
      <c r="L40" s="139"/>
    </row>
    <row r="41" spans="1:12" s="31" customFormat="1" ht="15" customHeight="1">
      <c r="A41" s="137">
        <v>8</v>
      </c>
      <c r="B41" s="114" t="str">
        <f>INDEX($M$4:$N$12,A41,2)</f>
        <v>MKS Vitamineo Jelenia Góra</v>
      </c>
      <c r="C41" s="136"/>
      <c r="D41" s="88" t="str">
        <f>INDEX($M$4:$N$12,E41,2)</f>
        <v>UKS Dziewiątka II Legnica</v>
      </c>
      <c r="E41" s="135">
        <v>5</v>
      </c>
      <c r="F41" s="96"/>
      <c r="G41" s="137">
        <v>2</v>
      </c>
      <c r="H41" s="114" t="str">
        <f>INDEX($M$4:$N$12,G41,2)</f>
        <v>SMS Zagłębie Lubin</v>
      </c>
      <c r="I41" s="136"/>
      <c r="J41" s="88" t="str">
        <f>INDEX($M$4:$N$12,K41,2)</f>
        <v>UKS Dziewiątka II Legnica</v>
      </c>
      <c r="K41" s="135">
        <v>5</v>
      </c>
      <c r="L41" s="30"/>
    </row>
    <row r="42" spans="1:12" s="31" customFormat="1" ht="15" customHeight="1">
      <c r="A42" s="137">
        <v>5</v>
      </c>
      <c r="B42" s="88" t="str">
        <f>INDEX($M$4:$N$12,A42,2)</f>
        <v>UKS Dziewiątka II Legnica</v>
      </c>
      <c r="C42" s="136"/>
      <c r="D42" s="88" t="str">
        <f>INDEX($M$4:$N$12,E42,2)</f>
        <v>SMS Zagłębie Lubin</v>
      </c>
      <c r="E42" s="135">
        <v>2</v>
      </c>
      <c r="F42" s="96"/>
      <c r="G42" s="137">
        <v>5</v>
      </c>
      <c r="H42" s="88" t="str">
        <f>INDEX($M$4:$N$12,G42,2)</f>
        <v>UKS Dziewiątka II Legnica</v>
      </c>
      <c r="I42" s="136"/>
      <c r="J42" s="88" t="str">
        <f>INDEX($M$4:$N$12,K42,2)</f>
        <v>MKS Vitamineo Jelenia Góra</v>
      </c>
      <c r="K42" s="135">
        <v>8</v>
      </c>
      <c r="L42" s="30"/>
    </row>
    <row r="43" spans="1:12" s="31" customFormat="1" ht="15" customHeight="1">
      <c r="A43" s="137">
        <v>8</v>
      </c>
      <c r="B43" s="88" t="str">
        <f>INDEX($M$4:$N$12,A43,2)</f>
        <v>MKS Vitamineo Jelenia Góra</v>
      </c>
      <c r="C43" s="136"/>
      <c r="D43" s="88" t="str">
        <f>INDEX($M$4:$N$12,E43,2)</f>
        <v>SMS Zagłębie Lubin</v>
      </c>
      <c r="E43" s="135">
        <v>2</v>
      </c>
      <c r="F43" s="96"/>
      <c r="G43" s="137">
        <v>2</v>
      </c>
      <c r="H43" s="88" t="str">
        <f>INDEX($M$4:$N$12,G43,2)</f>
        <v>SMS Zagłębie Lubin</v>
      </c>
      <c r="I43" s="136"/>
      <c r="J43" s="88" t="str">
        <f>INDEX($M$4:$N$12,K43,2)</f>
        <v>MKS Vitamineo Jelenia Góra</v>
      </c>
      <c r="K43" s="135">
        <v>8</v>
      </c>
      <c r="L43" s="30"/>
    </row>
    <row r="44" spans="1:12" ht="6" customHeight="1">
      <c r="K44" s="2"/>
    </row>
    <row r="45" spans="1:12" s="31" customFormat="1" ht="15" customHeight="1">
      <c r="A45" s="137">
        <v>9</v>
      </c>
      <c r="B45" s="114" t="str">
        <f>INDEX($M$4:$N$12,A45,2)</f>
        <v>KPR Gminy Kobierzyce</v>
      </c>
      <c r="C45" s="136"/>
      <c r="D45" s="88" t="str">
        <f>INDEX($M$4:$N$12,E45,2)</f>
        <v>UKS Jedynka Dzierżoniów</v>
      </c>
      <c r="E45" s="135">
        <v>6</v>
      </c>
      <c r="F45" s="96"/>
      <c r="G45" s="137">
        <v>1</v>
      </c>
      <c r="H45" s="114" t="str">
        <f>INDEX($M$4:$N$12,G45,2)</f>
        <v>MKS Victoria I Świebodzice</v>
      </c>
      <c r="I45" s="136"/>
      <c r="J45" s="88" t="str">
        <f>INDEX($M$4:$N$12,K45,2)</f>
        <v>UKS Jedynka Dzierżoniów</v>
      </c>
      <c r="K45" s="135">
        <v>6</v>
      </c>
      <c r="L45" s="30"/>
    </row>
    <row r="46" spans="1:12" s="31" customFormat="1" ht="15" customHeight="1">
      <c r="A46" s="137">
        <v>6</v>
      </c>
      <c r="B46" s="88" t="str">
        <f>INDEX($M$4:$N$12,A46,2)</f>
        <v>UKS Jedynka Dzierżoniów</v>
      </c>
      <c r="C46" s="136"/>
      <c r="D46" s="88" t="str">
        <f>INDEX($M$4:$N$12,E46,2)</f>
        <v>MKS Victoria I Świebodzice</v>
      </c>
      <c r="E46" s="135">
        <v>1</v>
      </c>
      <c r="F46" s="96"/>
      <c r="G46" s="137">
        <v>6</v>
      </c>
      <c r="H46" s="88" t="str">
        <f>INDEX($M$4:$N$12,G46,2)</f>
        <v>UKS Jedynka Dzierżoniów</v>
      </c>
      <c r="I46" s="136"/>
      <c r="J46" s="88" t="str">
        <f>INDEX($M$4:$N$12,K46,2)</f>
        <v>KPR Gminy Kobierzyce</v>
      </c>
      <c r="K46" s="135">
        <v>9</v>
      </c>
      <c r="L46" s="30"/>
    </row>
    <row r="47" spans="1:12" s="31" customFormat="1" ht="15" customHeight="1">
      <c r="A47" s="137">
        <v>9</v>
      </c>
      <c r="B47" s="88" t="str">
        <f>INDEX($M$4:$N$12,A47,2)</f>
        <v>KPR Gminy Kobierzyce</v>
      </c>
      <c r="C47" s="136"/>
      <c r="D47" s="88" t="str">
        <f>INDEX($M$4:$N$12,E47,2)</f>
        <v>MKS Victoria I Świebodzice</v>
      </c>
      <c r="E47" s="135">
        <v>1</v>
      </c>
      <c r="F47" s="96"/>
      <c r="G47" s="137">
        <v>1</v>
      </c>
      <c r="H47" s="88" t="str">
        <f>INDEX($M$4:$N$12,G47,2)</f>
        <v>MKS Victoria I Świebodzice</v>
      </c>
      <c r="I47" s="136"/>
      <c r="J47" s="88" t="str">
        <f>INDEX($M$4:$N$12,K47,2)</f>
        <v>KPR Gminy Kobierzyce</v>
      </c>
      <c r="K47" s="135">
        <v>9</v>
      </c>
      <c r="L47" s="30"/>
    </row>
    <row r="48" spans="1:12" ht="6" customHeight="1">
      <c r="K48" s="2"/>
    </row>
    <row r="49" spans="1:12" s="31" customFormat="1" ht="15" customHeight="1">
      <c r="A49" s="137">
        <v>3</v>
      </c>
      <c r="B49" s="114" t="str">
        <f>INDEX($M$4:$N$12,A49,2)</f>
        <v>MKS MOS Wrocław</v>
      </c>
      <c r="C49" s="136"/>
      <c r="D49" s="88" t="str">
        <f>INDEX($M$4:$N$12,E49,2)</f>
        <v>FPR Mirsk</v>
      </c>
      <c r="E49" s="135">
        <v>7</v>
      </c>
      <c r="F49" s="96"/>
      <c r="G49" s="137">
        <v>4</v>
      </c>
      <c r="H49" s="114" t="str">
        <f>INDEX($M$4:$N$12,G49,2)</f>
        <v>UKS Dziewiątka I Legnica</v>
      </c>
      <c r="I49" s="136"/>
      <c r="J49" s="88" t="str">
        <f>INDEX($M$4:$N$12,K49,2)</f>
        <v>FPR Mirsk</v>
      </c>
      <c r="K49" s="135">
        <v>7</v>
      </c>
      <c r="L49" s="30"/>
    </row>
    <row r="50" spans="1:12" s="31" customFormat="1" ht="15" customHeight="1">
      <c r="A50" s="137">
        <v>7</v>
      </c>
      <c r="B50" s="88" t="str">
        <f>INDEX($M$4:$N$12,A50,2)</f>
        <v>FPR Mirsk</v>
      </c>
      <c r="C50" s="136"/>
      <c r="D50" s="88" t="str">
        <f>INDEX($M$4:$N$12,E50,2)</f>
        <v>UKS Dziewiątka I Legnica</v>
      </c>
      <c r="E50" s="135">
        <v>4</v>
      </c>
      <c r="F50" s="96"/>
      <c r="G50" s="137">
        <v>7</v>
      </c>
      <c r="H50" s="88" t="str">
        <f>INDEX($M$4:$N$12,G50,2)</f>
        <v>FPR Mirsk</v>
      </c>
      <c r="I50" s="136"/>
      <c r="J50" s="88" t="str">
        <f>INDEX($M$4:$N$12,K50,2)</f>
        <v>MKS MOS Wrocław</v>
      </c>
      <c r="K50" s="135">
        <v>3</v>
      </c>
      <c r="L50" s="30"/>
    </row>
    <row r="51" spans="1:12" s="31" customFormat="1" ht="15" customHeight="1">
      <c r="A51" s="137">
        <v>3</v>
      </c>
      <c r="B51" s="88" t="str">
        <f>INDEX($M$4:$N$12,A51,2)</f>
        <v>MKS MOS Wrocław</v>
      </c>
      <c r="C51" s="136"/>
      <c r="D51" s="88" t="str">
        <f>INDEX($M$4:$N$12,E51,2)</f>
        <v>UKS Dziewiątka I Legnica</v>
      </c>
      <c r="E51" s="135">
        <v>4</v>
      </c>
      <c r="F51" s="96"/>
      <c r="G51" s="137">
        <v>4</v>
      </c>
      <c r="H51" s="88" t="str">
        <f>INDEX($M$4:$N$12,G51,2)</f>
        <v>UKS Dziewiątka I Legnica</v>
      </c>
      <c r="I51" s="136"/>
      <c r="J51" s="88" t="str">
        <f>INDEX($M$4:$N$12,K51,2)</f>
        <v>MKS MOS Wrocław</v>
      </c>
      <c r="K51" s="135">
        <v>3</v>
      </c>
      <c r="L51" s="30"/>
    </row>
    <row r="52" spans="1:12" s="31" customFormat="1" ht="9" customHeight="1">
      <c r="A52" s="146"/>
      <c r="B52" s="145"/>
      <c r="C52" s="145"/>
      <c r="D52" s="145"/>
      <c r="E52" s="144"/>
      <c r="F52" s="96"/>
      <c r="L52" s="30"/>
    </row>
    <row r="53" spans="1:12" s="138" customFormat="1" ht="15" customHeight="1">
      <c r="A53" s="143"/>
      <c r="B53" s="90" t="s">
        <v>6</v>
      </c>
      <c r="C53" s="99"/>
      <c r="D53" s="98" t="str">
        <f>J7</f>
        <v>11/12.01.2025 sobota/niedziela</v>
      </c>
      <c r="E53" s="142"/>
      <c r="F53" s="141"/>
      <c r="H53" s="90" t="s">
        <v>11</v>
      </c>
      <c r="I53" s="99"/>
      <c r="J53" s="98" t="str">
        <f>J11</f>
        <v>17/18.05.2025 sobota/niedziela</v>
      </c>
      <c r="K53" s="140"/>
      <c r="L53" s="139"/>
    </row>
    <row r="54" spans="1:12" s="31" customFormat="1" ht="15" customHeight="1">
      <c r="A54" s="137">
        <v>7</v>
      </c>
      <c r="B54" s="114" t="str">
        <f>INDEX($M$4:$N$12,A54,2)</f>
        <v>FPR Mirsk</v>
      </c>
      <c r="C54" s="136"/>
      <c r="D54" s="88" t="str">
        <f>INDEX($M$4:$N$12,E54,2)</f>
        <v>MKS Victoria I Świebodzice</v>
      </c>
      <c r="E54" s="135">
        <v>1</v>
      </c>
      <c r="F54" s="96"/>
      <c r="G54" s="137">
        <v>5</v>
      </c>
      <c r="H54" s="114" t="str">
        <f>INDEX($M$4:$N$12,G54,2)</f>
        <v>UKS Dziewiątka II Legnica</v>
      </c>
      <c r="I54" s="136"/>
      <c r="J54" s="88" t="str">
        <f>INDEX($M$4:$N$12,K54,2)</f>
        <v>MKS Victoria I Świebodzice</v>
      </c>
      <c r="K54" s="135">
        <v>1</v>
      </c>
      <c r="L54" s="30"/>
    </row>
    <row r="55" spans="1:12" s="31" customFormat="1" ht="15" customHeight="1">
      <c r="A55" s="137">
        <v>1</v>
      </c>
      <c r="B55" s="88" t="str">
        <f>INDEX($M$4:$N$12,A55,2)</f>
        <v>MKS Victoria I Świebodzice</v>
      </c>
      <c r="C55" s="136"/>
      <c r="D55" s="88" t="str">
        <f>INDEX($M$4:$N$12,E55,2)</f>
        <v>UKS Dziewiątka II Legnica</v>
      </c>
      <c r="E55" s="135">
        <v>5</v>
      </c>
      <c r="F55" s="96"/>
      <c r="G55" s="137">
        <v>1</v>
      </c>
      <c r="H55" s="88" t="str">
        <f>INDEX($M$4:$N$12,G55,2)</f>
        <v>MKS Victoria I Świebodzice</v>
      </c>
      <c r="I55" s="136"/>
      <c r="J55" s="88" t="str">
        <f>INDEX($M$4:$N$12,K55,2)</f>
        <v>FPR Mirsk</v>
      </c>
      <c r="K55" s="135">
        <v>7</v>
      </c>
      <c r="L55" s="30"/>
    </row>
    <row r="56" spans="1:12" s="31" customFormat="1" ht="15" customHeight="1">
      <c r="A56" s="137">
        <v>7</v>
      </c>
      <c r="B56" s="88" t="str">
        <f>INDEX($M$4:$N$12,A56,2)</f>
        <v>FPR Mirsk</v>
      </c>
      <c r="C56" s="136"/>
      <c r="D56" s="88" t="str">
        <f>INDEX($M$4:$N$12,E56,2)</f>
        <v>UKS Dziewiątka II Legnica</v>
      </c>
      <c r="E56" s="135">
        <v>5</v>
      </c>
      <c r="F56" s="96"/>
      <c r="G56" s="137">
        <v>5</v>
      </c>
      <c r="H56" s="88" t="str">
        <f>INDEX($M$4:$N$12,G56,2)</f>
        <v>UKS Dziewiątka II Legnica</v>
      </c>
      <c r="I56" s="136"/>
      <c r="J56" s="88" t="str">
        <f>INDEX($M$4:$N$12,K56,2)</f>
        <v>FPR Mirsk</v>
      </c>
      <c r="K56" s="135">
        <v>7</v>
      </c>
      <c r="L56" s="30"/>
    </row>
    <row r="57" spans="1:12" ht="6" customHeight="1">
      <c r="K57" s="2"/>
    </row>
    <row r="58" spans="1:12" s="31" customFormat="1" ht="15" customHeight="1">
      <c r="A58" s="137">
        <v>4</v>
      </c>
      <c r="B58" s="114" t="str">
        <f>INDEX($M$4:$N$12,A58,2)</f>
        <v>UKS Dziewiątka I Legnica</v>
      </c>
      <c r="C58" s="136"/>
      <c r="D58" s="88" t="str">
        <f>INDEX($M$4:$N$12,E58,2)</f>
        <v>KPR Gminy Kobierzyce</v>
      </c>
      <c r="E58" s="135">
        <v>9</v>
      </c>
      <c r="F58" s="96"/>
      <c r="G58" s="137">
        <v>2</v>
      </c>
      <c r="H58" s="114" t="str">
        <f>INDEX($M$4:$N$12,G58,2)</f>
        <v>SMS Zagłębie Lubin</v>
      </c>
      <c r="I58" s="136"/>
      <c r="J58" s="88" t="str">
        <f>INDEX($M$4:$N$12,K58,2)</f>
        <v>KPR Gminy Kobierzyce</v>
      </c>
      <c r="K58" s="135">
        <v>9</v>
      </c>
      <c r="L58" s="30"/>
    </row>
    <row r="59" spans="1:12" s="31" customFormat="1" ht="15" customHeight="1">
      <c r="A59" s="137">
        <v>9</v>
      </c>
      <c r="B59" s="88" t="str">
        <f>INDEX($M$4:$N$12,A59,2)</f>
        <v>KPR Gminy Kobierzyce</v>
      </c>
      <c r="C59" s="136"/>
      <c r="D59" s="88" t="str">
        <f>INDEX($M$4:$N$12,E59,2)</f>
        <v>SMS Zagłębie Lubin</v>
      </c>
      <c r="E59" s="135">
        <v>2</v>
      </c>
      <c r="F59" s="96"/>
      <c r="G59" s="137">
        <v>9</v>
      </c>
      <c r="H59" s="88" t="str">
        <f>INDEX($M$4:$N$12,G59,2)</f>
        <v>KPR Gminy Kobierzyce</v>
      </c>
      <c r="I59" s="136"/>
      <c r="J59" s="88" t="str">
        <f>INDEX($M$4:$N$12,K59,2)</f>
        <v>UKS Dziewiątka I Legnica</v>
      </c>
      <c r="K59" s="135">
        <v>4</v>
      </c>
      <c r="L59" s="30"/>
    </row>
    <row r="60" spans="1:12" s="31" customFormat="1" ht="15" customHeight="1">
      <c r="A60" s="137">
        <v>4</v>
      </c>
      <c r="B60" s="88" t="str">
        <f>INDEX($M$4:$N$12,A60,2)</f>
        <v>UKS Dziewiątka I Legnica</v>
      </c>
      <c r="C60" s="136"/>
      <c r="D60" s="88" t="str">
        <f>INDEX($M$4:$N$12,E60,2)</f>
        <v>SMS Zagłębie Lubin</v>
      </c>
      <c r="E60" s="135">
        <v>2</v>
      </c>
      <c r="F60" s="96"/>
      <c r="G60" s="137">
        <v>2</v>
      </c>
      <c r="H60" s="88" t="str">
        <f>INDEX($M$4:$N$12,G60,2)</f>
        <v>SMS Zagłębie Lubin</v>
      </c>
      <c r="I60" s="136"/>
      <c r="J60" s="88" t="str">
        <f>INDEX($M$4:$N$12,K60,2)</f>
        <v>UKS Dziewiątka I Legnica</v>
      </c>
      <c r="K60" s="135">
        <v>4</v>
      </c>
      <c r="L60" s="30"/>
    </row>
    <row r="61" spans="1:12" ht="6" customHeight="1">
      <c r="K61" s="2"/>
    </row>
    <row r="62" spans="1:12" s="31" customFormat="1" ht="15" customHeight="1">
      <c r="A62" s="137">
        <v>6</v>
      </c>
      <c r="B62" s="114" t="str">
        <f>INDEX($M$4:$N$12,A62,2)</f>
        <v>UKS Jedynka Dzierżoniów</v>
      </c>
      <c r="C62" s="136"/>
      <c r="D62" s="88" t="str">
        <f>INDEX($M$4:$N$12,E62,2)</f>
        <v>MKS MOS Wrocław</v>
      </c>
      <c r="E62" s="135">
        <v>3</v>
      </c>
      <c r="F62" s="96"/>
      <c r="G62" s="137">
        <v>8</v>
      </c>
      <c r="H62" s="114" t="str">
        <f>INDEX($M$4:$N$12,G62,2)</f>
        <v>MKS Vitamineo Jelenia Góra</v>
      </c>
      <c r="I62" s="136"/>
      <c r="J62" s="88" t="str">
        <f>INDEX($M$4:$N$12,K62,2)</f>
        <v>MKS MOS Wrocław</v>
      </c>
      <c r="K62" s="135">
        <v>3</v>
      </c>
      <c r="L62" s="30"/>
    </row>
    <row r="63" spans="1:12" s="31" customFormat="1" ht="15" customHeight="1">
      <c r="A63" s="137">
        <v>3</v>
      </c>
      <c r="B63" s="88" t="str">
        <f>INDEX($M$4:$N$12,A63,2)</f>
        <v>MKS MOS Wrocław</v>
      </c>
      <c r="C63" s="136"/>
      <c r="D63" s="88" t="str">
        <f>INDEX($M$4:$N$12,E63,2)</f>
        <v>MKS Vitamineo Jelenia Góra</v>
      </c>
      <c r="E63" s="135">
        <v>8</v>
      </c>
      <c r="F63" s="96"/>
      <c r="G63" s="137">
        <v>3</v>
      </c>
      <c r="H63" s="88" t="str">
        <f>INDEX($M$4:$N$12,G63,2)</f>
        <v>MKS MOS Wrocław</v>
      </c>
      <c r="I63" s="136"/>
      <c r="J63" s="88" t="str">
        <f>INDEX($M$4:$N$12,K63,2)</f>
        <v>UKS Jedynka Dzierżoniów</v>
      </c>
      <c r="K63" s="135">
        <v>6</v>
      </c>
      <c r="L63" s="30"/>
    </row>
    <row r="64" spans="1:12" s="31" customFormat="1" ht="15" customHeight="1">
      <c r="A64" s="137">
        <v>6</v>
      </c>
      <c r="B64" s="88" t="str">
        <f>INDEX($M$4:$N$12,A64,2)</f>
        <v>UKS Jedynka Dzierżoniów</v>
      </c>
      <c r="C64" s="136"/>
      <c r="D64" s="88" t="str">
        <f>INDEX($M$4:$N$12,E64,2)</f>
        <v>MKS Vitamineo Jelenia Góra</v>
      </c>
      <c r="E64" s="135">
        <v>8</v>
      </c>
      <c r="F64" s="96"/>
      <c r="G64" s="137">
        <v>8</v>
      </c>
      <c r="H64" s="88" t="str">
        <f>INDEX($M$4:$N$12,G64,2)</f>
        <v>MKS Vitamineo Jelenia Góra</v>
      </c>
      <c r="I64" s="136"/>
      <c r="J64" s="88" t="str">
        <f>INDEX($M$4:$N$12,K64,2)</f>
        <v>UKS Jedynka Dzierżoniów</v>
      </c>
      <c r="K64" s="135">
        <v>6</v>
      </c>
      <c r="L64" s="30"/>
    </row>
    <row r="66" spans="11:11">
      <c r="K66" s="2"/>
    </row>
    <row r="67" spans="11:11" ht="6" customHeight="1">
      <c r="K67" s="2"/>
    </row>
    <row r="68" spans="11:11">
      <c r="K68" s="2"/>
    </row>
    <row r="69" spans="11:11">
      <c r="K69" s="2"/>
    </row>
    <row r="70" spans="11:11">
      <c r="K70" s="2"/>
    </row>
    <row r="71" spans="11:11">
      <c r="K71" s="2"/>
    </row>
    <row r="72" spans="11:11">
      <c r="K72" s="2"/>
    </row>
  </sheetData>
  <sheetProtection formatCells="0" formatColumns="0" formatRows="0" insertColumns="0" insertRows="0" insertHyperlinks="0" deleteColumns="0" deleteRows="0" sort="0" autoFilter="0" pivotTables="0"/>
  <mergeCells count="11">
    <mergeCell ref="B12:D12"/>
    <mergeCell ref="A1:H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39370078740157483" right="0" top="0.39370078740157483" bottom="0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56"/>
  <sheetViews>
    <sheetView view="pageBreakPreview" zoomScaleSheetLayoutView="100" workbookViewId="0">
      <selection activeCell="J12" sqref="J12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1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144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3" t="s">
        <v>151</v>
      </c>
    </row>
    <row r="4" spans="1:14" ht="12.75" customHeight="1">
      <c r="A4" s="10">
        <v>1</v>
      </c>
      <c r="B4" s="153" t="s">
        <v>72</v>
      </c>
      <c r="C4" s="153"/>
      <c r="D4" s="153"/>
      <c r="E4" s="11">
        <v>1</v>
      </c>
      <c r="F4" s="12"/>
      <c r="H4" s="8" t="s">
        <v>4</v>
      </c>
      <c r="J4" s="13" t="s">
        <v>152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KS SPR Oleśnica</v>
      </c>
    </row>
    <row r="5" spans="1:14" ht="12.75" customHeight="1">
      <c r="A5" s="10">
        <v>2</v>
      </c>
      <c r="B5" s="153" t="s">
        <v>140</v>
      </c>
      <c r="C5" s="153"/>
      <c r="D5" s="153"/>
      <c r="E5" s="11">
        <v>2</v>
      </c>
      <c r="F5" s="12"/>
      <c r="G5" s="3"/>
      <c r="H5" s="8" t="s">
        <v>5</v>
      </c>
      <c r="I5" s="3"/>
      <c r="J5" s="13" t="s">
        <v>153</v>
      </c>
      <c r="L5" s="2">
        <f t="shared" si="0"/>
        <v>2</v>
      </c>
      <c r="M5" s="2">
        <v>2</v>
      </c>
      <c r="N5" s="2" t="str">
        <f t="shared" si="1"/>
        <v>SPR Victoria Oborniki Śląskie</v>
      </c>
    </row>
    <row r="6" spans="1:14" ht="12.75" customHeight="1">
      <c r="A6" s="10">
        <v>3</v>
      </c>
      <c r="B6" s="153" t="s">
        <v>139</v>
      </c>
      <c r="C6" s="153"/>
      <c r="D6" s="153"/>
      <c r="E6" s="11">
        <v>3</v>
      </c>
      <c r="F6" s="12"/>
      <c r="G6" s="3"/>
      <c r="H6" s="8" t="s">
        <v>6</v>
      </c>
      <c r="I6" s="3"/>
      <c r="J6" s="13" t="s">
        <v>154</v>
      </c>
      <c r="L6" s="2">
        <f t="shared" si="0"/>
        <v>3</v>
      </c>
      <c r="M6" s="2">
        <v>3</v>
      </c>
      <c r="N6" s="2" t="str">
        <f t="shared" si="1"/>
        <v>MKS Victoria II Świebodzice</v>
      </c>
    </row>
    <row r="7" spans="1:14" ht="12.75" customHeight="1">
      <c r="A7" s="10">
        <v>4</v>
      </c>
      <c r="B7" s="153" t="s">
        <v>138</v>
      </c>
      <c r="C7" s="153"/>
      <c r="D7" s="153"/>
      <c r="E7" s="11">
        <v>4</v>
      </c>
      <c r="F7" s="12"/>
      <c r="H7" s="8" t="s">
        <v>8</v>
      </c>
      <c r="J7" s="13" t="s">
        <v>158</v>
      </c>
      <c r="L7" s="2">
        <f t="shared" si="0"/>
        <v>4</v>
      </c>
      <c r="M7" s="2">
        <v>4</v>
      </c>
      <c r="N7" s="2" t="str">
        <f t="shared" si="1"/>
        <v>SPR Polkowice</v>
      </c>
    </row>
    <row r="8" spans="1:14" ht="12.75" customHeight="1">
      <c r="A8" s="10">
        <v>5</v>
      </c>
      <c r="B8" s="153" t="s">
        <v>137</v>
      </c>
      <c r="C8" s="153"/>
      <c r="D8" s="153"/>
      <c r="E8" s="11">
        <v>5</v>
      </c>
      <c r="F8" s="12"/>
      <c r="H8" s="8" t="s">
        <v>9</v>
      </c>
      <c r="J8" s="13" t="s">
        <v>159</v>
      </c>
      <c r="L8" s="2">
        <f t="shared" si="0"/>
        <v>5</v>
      </c>
      <c r="M8" s="2">
        <v>5</v>
      </c>
      <c r="N8" s="2" t="str">
        <f t="shared" si="1"/>
        <v>APR Świdnica</v>
      </c>
    </row>
    <row r="9" spans="1:14" ht="12.75" customHeight="1">
      <c r="A9" s="10">
        <v>6</v>
      </c>
      <c r="B9" s="153" t="s">
        <v>73</v>
      </c>
      <c r="C9" s="153"/>
      <c r="D9" s="153"/>
      <c r="E9" s="11">
        <v>6</v>
      </c>
      <c r="F9" s="12"/>
      <c r="H9" s="8" t="s">
        <v>10</v>
      </c>
      <c r="J9" s="13" t="s">
        <v>160</v>
      </c>
      <c r="L9" s="2">
        <f t="shared" si="0"/>
        <v>6</v>
      </c>
      <c r="M9" s="2">
        <v>6</v>
      </c>
      <c r="N9" s="2" t="str">
        <f t="shared" si="1"/>
        <v>SPR GOKiS Kąty Wrocławskie</v>
      </c>
    </row>
    <row r="10" spans="1:14" ht="12.75" customHeight="1">
      <c r="A10" s="10">
        <v>7</v>
      </c>
      <c r="B10" s="153" t="s">
        <v>136</v>
      </c>
      <c r="C10" s="153"/>
      <c r="D10" s="153"/>
      <c r="E10" s="11">
        <v>7</v>
      </c>
      <c r="F10" s="12"/>
      <c r="H10" s="8"/>
      <c r="J10" s="13"/>
      <c r="L10" s="2">
        <f t="shared" si="0"/>
        <v>7</v>
      </c>
      <c r="M10" s="2">
        <v>7</v>
      </c>
      <c r="N10" s="2" t="str">
        <f t="shared" si="1"/>
        <v>FPR II Mirsk</v>
      </c>
    </row>
    <row r="11" spans="1:14" ht="12.75" customHeight="1">
      <c r="A11" s="10">
        <v>8</v>
      </c>
      <c r="B11" s="153" t="s">
        <v>76</v>
      </c>
      <c r="C11" s="153"/>
      <c r="D11" s="153"/>
      <c r="E11" s="11">
        <v>8</v>
      </c>
      <c r="F11" s="12"/>
      <c r="H11" s="8"/>
      <c r="J11" s="13"/>
      <c r="L11" s="2">
        <f t="shared" si="0"/>
        <v>8</v>
      </c>
      <c r="M11" s="2">
        <v>8</v>
      </c>
      <c r="N11" s="2" t="str">
        <f t="shared" si="1"/>
        <v>UKS Chrobry Żórawina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8"/>
      <c r="I12" s="3"/>
      <c r="J12" s="13"/>
    </row>
    <row r="13" spans="1:14" ht="12.75" customHeight="1">
      <c r="B13" s="14" t="s">
        <v>3</v>
      </c>
      <c r="C13" s="7"/>
      <c r="D13" s="15" t="str">
        <f>J3</f>
        <v>26/27.10.2024 sobota/niedziela</v>
      </c>
      <c r="E13" s="3"/>
      <c r="F13" s="3"/>
      <c r="H13" s="8"/>
      <c r="J13" s="13"/>
    </row>
    <row r="14" spans="1:14" ht="12.75" customHeight="1">
      <c r="A14" s="113">
        <v>8</v>
      </c>
      <c r="B14" s="6" t="str">
        <f>INDEX($M$4:$N$11,A14,2)</f>
        <v>UKS Chrobry Żórawina</v>
      </c>
      <c r="D14" s="17" t="str">
        <f>INDEX($M$4:$N$11,E14,2)</f>
        <v>SPR Victoria Oborniki Śląskie</v>
      </c>
      <c r="E14" s="110">
        <v>2</v>
      </c>
      <c r="F14" s="12"/>
      <c r="H14" s="8"/>
      <c r="J14" s="13"/>
      <c r="L14" s="19"/>
    </row>
    <row r="15" spans="1:14" ht="12.75" customHeight="1">
      <c r="A15" s="113">
        <v>4</v>
      </c>
      <c r="B15" s="17" t="str">
        <f>INDEX($M$4:$N$11,A15,2)</f>
        <v>SPR Polkowice</v>
      </c>
      <c r="D15" s="17" t="str">
        <f>INDEX($M$4:$N$11,E15,2)</f>
        <v>KS SPR Oleśnica</v>
      </c>
      <c r="E15" s="110">
        <v>1</v>
      </c>
      <c r="F15" s="12"/>
      <c r="H15" s="8"/>
      <c r="J15" s="13"/>
      <c r="L15" s="19"/>
    </row>
    <row r="16" spans="1:14" ht="12.75" customHeight="1">
      <c r="A16" s="113">
        <v>4</v>
      </c>
      <c r="B16" s="17" t="str">
        <f>INDEX($M$4:$N$11,A16,2)</f>
        <v>SPR Polkowice</v>
      </c>
      <c r="D16" s="17" t="str">
        <f>INDEX($M$4:$N$11,E16,2)</f>
        <v>SPR Victoria Oborniki Śląskie</v>
      </c>
      <c r="E16" s="110">
        <v>2</v>
      </c>
      <c r="F16" s="12"/>
      <c r="H16" s="8"/>
      <c r="J16" s="13"/>
      <c r="L16" s="19"/>
    </row>
    <row r="17" spans="1:12" ht="12.75" customHeight="1">
      <c r="A17" s="113">
        <v>8</v>
      </c>
      <c r="B17" s="17" t="str">
        <f>INDEX($M$4:$N$11,A17,2)</f>
        <v>UKS Chrobry Żórawina</v>
      </c>
      <c r="D17" s="17" t="str">
        <f>INDEX($M$4:$N$11,E17,2)</f>
        <v>KS SPR Oleśnica</v>
      </c>
      <c r="E17" s="110">
        <v>1</v>
      </c>
      <c r="F17" s="12"/>
      <c r="L17" s="19"/>
    </row>
    <row r="18" spans="1:12" ht="9" customHeight="1">
      <c r="A18" s="20"/>
      <c r="B18" s="3"/>
      <c r="C18" s="3"/>
      <c r="D18" s="3"/>
      <c r="E18" s="21"/>
      <c r="F18" s="12"/>
      <c r="G18" s="3"/>
      <c r="H18" s="3"/>
      <c r="I18" s="3"/>
      <c r="J18" s="3"/>
      <c r="L18" s="19"/>
    </row>
    <row r="19" spans="1:12" ht="12.75" customHeight="1">
      <c r="A19" s="113">
        <v>6</v>
      </c>
      <c r="B19" s="6" t="str">
        <f>INDEX($M$4:$N$11,A19,2)</f>
        <v>SPR GOKiS Kąty Wrocławskie</v>
      </c>
      <c r="C19" s="31"/>
      <c r="D19" s="17" t="str">
        <f>INDEX($M$4:$N$11,E19,2)</f>
        <v>MKS Victoria II Świebodzice</v>
      </c>
      <c r="E19" s="110">
        <v>3</v>
      </c>
      <c r="F19" s="12"/>
      <c r="G19" s="3"/>
      <c r="H19" s="3"/>
      <c r="I19" s="3"/>
      <c r="J19" s="3"/>
      <c r="L19" s="19"/>
    </row>
    <row r="20" spans="1:12" ht="12.75" customHeight="1">
      <c r="A20" s="113">
        <v>5</v>
      </c>
      <c r="B20" s="17" t="str">
        <f>INDEX($M$4:$N$11,A20,2)</f>
        <v>APR Świdnica</v>
      </c>
      <c r="C20" s="31"/>
      <c r="D20" s="17" t="str">
        <f>INDEX($M$4:$N$11,E20,2)</f>
        <v>FPR II Mirsk</v>
      </c>
      <c r="E20" s="110">
        <v>7</v>
      </c>
      <c r="F20" s="12"/>
      <c r="G20" s="3"/>
      <c r="H20" s="3"/>
      <c r="I20" s="3"/>
      <c r="J20" s="3"/>
      <c r="L20" s="19"/>
    </row>
    <row r="21" spans="1:12" ht="12.75" customHeight="1">
      <c r="A21" s="113">
        <v>5</v>
      </c>
      <c r="B21" s="17" t="str">
        <f>INDEX($M$4:$N$11,A21,2)</f>
        <v>APR Świdnica</v>
      </c>
      <c r="C21" s="31"/>
      <c r="D21" s="17" t="str">
        <f>INDEX($M$4:$N$11,E21,2)</f>
        <v>MKS Victoria II Świebodzice</v>
      </c>
      <c r="E21" s="110">
        <v>3</v>
      </c>
      <c r="F21" s="12"/>
      <c r="G21" s="3"/>
      <c r="H21" s="3"/>
      <c r="I21" s="3"/>
      <c r="J21" s="3"/>
      <c r="L21" s="19"/>
    </row>
    <row r="22" spans="1:12" ht="12.75" customHeight="1">
      <c r="A22" s="113">
        <v>6</v>
      </c>
      <c r="B22" s="17" t="str">
        <f>INDEX($M$4:$N$11,A22,2)</f>
        <v>SPR GOKiS Kąty Wrocławskie</v>
      </c>
      <c r="C22" s="31"/>
      <c r="D22" s="17" t="str">
        <f>INDEX($M$4:$N$11,E22,2)</f>
        <v>FPR II Mirsk</v>
      </c>
      <c r="E22" s="110">
        <v>7</v>
      </c>
      <c r="F22" s="12"/>
      <c r="G22" s="3"/>
      <c r="H22" s="3"/>
      <c r="I22" s="3"/>
      <c r="J22" s="3"/>
      <c r="L22" s="19"/>
    </row>
    <row r="23" spans="1:12" ht="9" customHeight="1">
      <c r="A23" s="20"/>
      <c r="B23" s="3"/>
      <c r="C23" s="3"/>
      <c r="D23" s="3"/>
      <c r="E23" s="21"/>
      <c r="F23" s="12"/>
      <c r="G23" s="3"/>
      <c r="H23" s="3"/>
      <c r="I23" s="3"/>
      <c r="J23" s="3"/>
      <c r="L23" s="19"/>
    </row>
    <row r="24" spans="1:12" ht="12.75" customHeight="1">
      <c r="A24" s="22"/>
      <c r="B24" s="14" t="s">
        <v>4</v>
      </c>
      <c r="C24" s="7"/>
      <c r="D24" s="15" t="str">
        <f>J4</f>
        <v>23/24.11.2024 sobota/niedziela</v>
      </c>
      <c r="E24" s="21"/>
      <c r="F24" s="12"/>
      <c r="H24" s="14" t="s">
        <v>8</v>
      </c>
      <c r="I24" s="7"/>
      <c r="J24" s="15" t="str">
        <f>J7</f>
        <v>01/02.03.2025 sobota/niedziela</v>
      </c>
      <c r="L24" s="19"/>
    </row>
    <row r="25" spans="1:12" ht="12.75" customHeight="1">
      <c r="A25" s="113">
        <v>7</v>
      </c>
      <c r="B25" s="114" t="str">
        <f>INDEX($M$4:$N$11,A25,2)</f>
        <v>FPR II Mirsk</v>
      </c>
      <c r="C25" s="31"/>
      <c r="D25" s="88" t="str">
        <f>INDEX($M$4:$N$11,E25,2)</f>
        <v>APR Świdnica</v>
      </c>
      <c r="E25" s="112">
        <v>5</v>
      </c>
      <c r="F25" s="96"/>
      <c r="G25" s="115">
        <v>8</v>
      </c>
      <c r="H25" s="114" t="str">
        <f>INDEX($M$4:$N$11,G25,2)</f>
        <v>UKS Chrobry Żórawina</v>
      </c>
      <c r="I25" s="31"/>
      <c r="J25" s="88" t="str">
        <f>INDEX($M$4:$N$11,K25,2)</f>
        <v>APR Świdnica</v>
      </c>
      <c r="K25" s="110">
        <v>5</v>
      </c>
      <c r="L25" s="19"/>
    </row>
    <row r="26" spans="1:12" ht="12.75" customHeight="1">
      <c r="A26" s="113">
        <v>3</v>
      </c>
      <c r="B26" s="88" t="str">
        <f>INDEX($M$4:$N$11,A26,2)</f>
        <v>MKS Victoria II Świebodzice</v>
      </c>
      <c r="C26" s="31"/>
      <c r="D26" s="88" t="str">
        <f>INDEX($M$4:$N$11,E26,2)</f>
        <v>SPR Victoria Oborniki Śląskie</v>
      </c>
      <c r="E26" s="112">
        <v>2</v>
      </c>
      <c r="F26" s="96"/>
      <c r="G26" s="115">
        <v>1</v>
      </c>
      <c r="H26" s="88" t="str">
        <f>INDEX($M$4:$N$11,G26,2)</f>
        <v>KS SPR Oleśnica</v>
      </c>
      <c r="I26" s="31"/>
      <c r="J26" s="88" t="str">
        <f>INDEX($M$4:$N$11,K26,2)</f>
        <v>FPR II Mirsk</v>
      </c>
      <c r="K26" s="110">
        <v>7</v>
      </c>
      <c r="L26" s="19"/>
    </row>
    <row r="27" spans="1:12" ht="12.75" customHeight="1">
      <c r="A27" s="113">
        <v>3</v>
      </c>
      <c r="B27" s="88" t="str">
        <f>INDEX($M$4:$N$11,A27,2)</f>
        <v>MKS Victoria II Świebodzice</v>
      </c>
      <c r="C27" s="31"/>
      <c r="D27" s="88" t="str">
        <f>INDEX($M$4:$N$11,E27,2)</f>
        <v>APR Świdnica</v>
      </c>
      <c r="E27" s="112">
        <v>5</v>
      </c>
      <c r="F27" s="96"/>
      <c r="G27" s="115">
        <v>1</v>
      </c>
      <c r="H27" s="88" t="str">
        <f>INDEX($M$4:$N$11,G27,2)</f>
        <v>KS SPR Oleśnica</v>
      </c>
      <c r="I27" s="31"/>
      <c r="J27" s="88" t="str">
        <f>INDEX($M$4:$N$11,K27,2)</f>
        <v>APR Świdnica</v>
      </c>
      <c r="K27" s="110">
        <v>5</v>
      </c>
      <c r="L27" s="19"/>
    </row>
    <row r="28" spans="1:12" ht="12.75" customHeight="1">
      <c r="A28" s="113">
        <v>7</v>
      </c>
      <c r="B28" s="88" t="str">
        <f>INDEX($M$4:$N$11,A28,2)</f>
        <v>FPR II Mirsk</v>
      </c>
      <c r="C28" s="31"/>
      <c r="D28" s="88" t="str">
        <f>INDEX($M$4:$N$11,E28,2)</f>
        <v>SPR Victoria Oborniki Śląskie</v>
      </c>
      <c r="E28" s="112">
        <v>2</v>
      </c>
      <c r="F28" s="96"/>
      <c r="G28" s="115">
        <v>8</v>
      </c>
      <c r="H28" s="88" t="str">
        <f>INDEX($M$4:$N$11,G28,2)</f>
        <v>UKS Chrobry Żórawina</v>
      </c>
      <c r="I28" s="31"/>
      <c r="J28" s="88" t="str">
        <f>INDEX($M$4:$N$11,K28,2)</f>
        <v>FPR II Mirsk</v>
      </c>
      <c r="K28" s="110">
        <v>7</v>
      </c>
      <c r="L28" s="19"/>
    </row>
    <row r="29" spans="1:12" ht="9" customHeight="1">
      <c r="A29" s="38"/>
      <c r="B29" s="96"/>
      <c r="C29" s="96"/>
      <c r="D29" s="96"/>
      <c r="E29" s="103"/>
      <c r="F29" s="96"/>
      <c r="G29" s="102"/>
      <c r="H29" s="96"/>
      <c r="I29" s="96"/>
      <c r="J29" s="96"/>
      <c r="K29" s="25"/>
      <c r="L29" s="19"/>
    </row>
    <row r="30" spans="1:12" ht="12.75" customHeight="1">
      <c r="A30" s="113">
        <v>1</v>
      </c>
      <c r="B30" s="114" t="str">
        <f>INDEX($M$4:$N$11,A30,2)</f>
        <v>KS SPR Oleśnica</v>
      </c>
      <c r="C30" s="31"/>
      <c r="D30" s="88" t="str">
        <f>INDEX($M$4:$N$11,E30,2)</f>
        <v>UKS Chrobry Żórawina</v>
      </c>
      <c r="E30" s="112">
        <v>8</v>
      </c>
      <c r="F30" s="96"/>
      <c r="G30" s="115">
        <v>2</v>
      </c>
      <c r="H30" s="114" t="str">
        <f>INDEX($M$4:$N$11,G30,2)</f>
        <v>SPR Victoria Oborniki Śląskie</v>
      </c>
      <c r="I30" s="31"/>
      <c r="J30" s="88" t="str">
        <f>INDEX($M$4:$N$11,K30,2)</f>
        <v>SPR GOKiS Kąty Wrocławskie</v>
      </c>
      <c r="K30" s="110">
        <v>6</v>
      </c>
      <c r="L30" s="19"/>
    </row>
    <row r="31" spans="1:12" ht="12.75" customHeight="1">
      <c r="A31" s="113">
        <v>4</v>
      </c>
      <c r="B31" s="88" t="str">
        <f>INDEX($M$4:$N$11,A31,2)</f>
        <v>SPR Polkowice</v>
      </c>
      <c r="C31" s="31"/>
      <c r="D31" s="88" t="str">
        <f>INDEX($M$4:$N$11,E31,2)</f>
        <v>SPR GOKiS Kąty Wrocławskie</v>
      </c>
      <c r="E31" s="112">
        <v>6</v>
      </c>
      <c r="F31" s="96"/>
      <c r="G31" s="115">
        <v>4</v>
      </c>
      <c r="H31" s="88" t="str">
        <f>INDEX($M$4:$N$11,G31,2)</f>
        <v>SPR Polkowice</v>
      </c>
      <c r="I31" s="31"/>
      <c r="J31" s="88" t="str">
        <f>INDEX($M$4:$N$11,K31,2)</f>
        <v>MKS Victoria II Świebodzice</v>
      </c>
      <c r="K31" s="110">
        <v>3</v>
      </c>
      <c r="L31" s="19"/>
    </row>
    <row r="32" spans="1:12" ht="12.75" customHeight="1">
      <c r="A32" s="113">
        <v>8</v>
      </c>
      <c r="B32" s="88" t="str">
        <f>INDEX($M$4:$N$11,A32,2)</f>
        <v>UKS Chrobry Żórawina</v>
      </c>
      <c r="C32" s="31"/>
      <c r="D32" s="88" t="str">
        <f>INDEX($M$4:$N$11,E32,2)</f>
        <v>SPR GOKiS Kąty Wrocławskie</v>
      </c>
      <c r="E32" s="112">
        <v>6</v>
      </c>
      <c r="F32" s="96"/>
      <c r="G32" s="115">
        <v>3</v>
      </c>
      <c r="H32" s="88" t="str">
        <f>INDEX($M$4:$N$11,G32,2)</f>
        <v>MKS Victoria II Świebodzice</v>
      </c>
      <c r="I32" s="31"/>
      <c r="J32" s="88" t="str">
        <f>INDEX($M$4:$N$11,K32,2)</f>
        <v>SPR GOKiS Kąty Wrocławskie</v>
      </c>
      <c r="K32" s="110">
        <v>6</v>
      </c>
      <c r="L32" s="19"/>
    </row>
    <row r="33" spans="1:12" ht="12.75" customHeight="1">
      <c r="A33" s="113">
        <v>1</v>
      </c>
      <c r="B33" s="88" t="str">
        <f>INDEX($M$4:$N$11,A33,2)</f>
        <v>KS SPR Oleśnica</v>
      </c>
      <c r="C33" s="31"/>
      <c r="D33" s="88" t="str">
        <f>INDEX($M$4:$N$11,E33,2)</f>
        <v>SPR Polkowice</v>
      </c>
      <c r="E33" s="112">
        <v>4</v>
      </c>
      <c r="F33" s="96"/>
      <c r="G33" s="115">
        <v>2</v>
      </c>
      <c r="H33" s="88" t="str">
        <f>INDEX($M$4:$N$11,G33,2)</f>
        <v>SPR Victoria Oborniki Śląskie</v>
      </c>
      <c r="I33" s="31"/>
      <c r="J33" s="88" t="str">
        <f>INDEX($M$4:$N$11,K33,2)</f>
        <v>SPR Polkowice</v>
      </c>
      <c r="K33" s="110">
        <v>4</v>
      </c>
      <c r="L33" s="19"/>
    </row>
    <row r="34" spans="1:12" ht="9" customHeight="1">
      <c r="A34" s="38"/>
      <c r="B34" s="96"/>
      <c r="C34" s="96"/>
      <c r="D34" s="96"/>
      <c r="E34" s="103"/>
      <c r="F34" s="96"/>
      <c r="G34" s="102"/>
      <c r="H34" s="96"/>
      <c r="I34" s="96"/>
      <c r="J34" s="96"/>
      <c r="K34" s="25"/>
      <c r="L34" s="19"/>
    </row>
    <row r="35" spans="1:12" ht="12.75" customHeight="1">
      <c r="A35" s="22"/>
      <c r="B35" s="90" t="s">
        <v>5</v>
      </c>
      <c r="C35" s="99"/>
      <c r="D35" s="98" t="str">
        <f>J5</f>
        <v>14/15.12.2024 sobota/niedziela</v>
      </c>
      <c r="E35" s="103"/>
      <c r="F35" s="96"/>
      <c r="G35" s="100"/>
      <c r="H35" s="90" t="s">
        <v>9</v>
      </c>
      <c r="I35" s="99"/>
      <c r="J35" s="98" t="str">
        <f>J8</f>
        <v>05-06.04.2025 sobota/niedziela</v>
      </c>
      <c r="K35" s="25"/>
      <c r="L35" s="19"/>
    </row>
    <row r="36" spans="1:12" ht="12.75" customHeight="1">
      <c r="A36" s="113">
        <v>5</v>
      </c>
      <c r="B36" s="114" t="str">
        <f>INDEX($M$4:$N$11,A36,2)</f>
        <v>APR Świdnica</v>
      </c>
      <c r="C36" s="31"/>
      <c r="D36" s="88" t="str">
        <f>INDEX($M$4:$N$11,E36,2)</f>
        <v>SPR Polkowice</v>
      </c>
      <c r="E36" s="112">
        <v>4</v>
      </c>
      <c r="F36" s="96"/>
      <c r="G36" s="111">
        <v>7</v>
      </c>
      <c r="H36" s="114" t="str">
        <f>INDEX($M$4:$N$11,G36,2)</f>
        <v>FPR II Mirsk</v>
      </c>
      <c r="I36" s="31"/>
      <c r="J36" s="88" t="str">
        <f>INDEX($M$4:$N$11,K36,2)</f>
        <v>SPR GOKiS Kąty Wrocławskie</v>
      </c>
      <c r="K36" s="110">
        <v>6</v>
      </c>
      <c r="L36" s="19"/>
    </row>
    <row r="37" spans="1:12" ht="12.75" customHeight="1">
      <c r="A37" s="113">
        <v>7</v>
      </c>
      <c r="B37" s="88" t="str">
        <f>INDEX($M$4:$N$11,A37,2)</f>
        <v>FPR II Mirsk</v>
      </c>
      <c r="C37" s="31"/>
      <c r="D37" s="88" t="str">
        <f>INDEX($M$4:$N$11,E37,2)</f>
        <v>KS SPR Oleśnica</v>
      </c>
      <c r="E37" s="112">
        <v>1</v>
      </c>
      <c r="F37" s="96"/>
      <c r="G37" s="111">
        <v>1</v>
      </c>
      <c r="H37" s="88" t="str">
        <f>INDEX($M$4:$N$11,G37,2)</f>
        <v>KS SPR Oleśnica</v>
      </c>
      <c r="I37" s="31"/>
      <c r="J37" s="88" t="str">
        <f>INDEX($M$4:$N$11,K37,2)</f>
        <v>MKS Victoria II Świebodzice</v>
      </c>
      <c r="K37" s="110">
        <v>3</v>
      </c>
      <c r="L37" s="19"/>
    </row>
    <row r="38" spans="1:12" ht="12.75" customHeight="1">
      <c r="A38" s="113">
        <v>7</v>
      </c>
      <c r="B38" s="88" t="str">
        <f>INDEX($M$4:$N$11,A38,2)</f>
        <v>FPR II Mirsk</v>
      </c>
      <c r="C38" s="31"/>
      <c r="D38" s="88" t="str">
        <f>INDEX($M$4:$N$11,E38,2)</f>
        <v>SPR Polkowice</v>
      </c>
      <c r="E38" s="112">
        <v>4</v>
      </c>
      <c r="F38" s="96"/>
      <c r="G38" s="111">
        <v>6</v>
      </c>
      <c r="H38" s="88" t="str">
        <f>INDEX($M$4:$N$11,G38,2)</f>
        <v>SPR GOKiS Kąty Wrocławskie</v>
      </c>
      <c r="I38" s="31"/>
      <c r="J38" s="88" t="str">
        <f>INDEX($M$4:$N$11,K38,2)</f>
        <v>KS SPR Oleśnica</v>
      </c>
      <c r="K38" s="110">
        <v>1</v>
      </c>
      <c r="L38" s="19"/>
    </row>
    <row r="39" spans="1:12" ht="12.75" customHeight="1">
      <c r="A39" s="113">
        <v>5</v>
      </c>
      <c r="B39" s="88" t="str">
        <f>INDEX($M$4:$N$11,A39,2)</f>
        <v>APR Świdnica</v>
      </c>
      <c r="C39" s="31"/>
      <c r="D39" s="88" t="str">
        <f>INDEX($M$4:$N$11,E39,2)</f>
        <v>KS SPR Oleśnica</v>
      </c>
      <c r="E39" s="112">
        <v>1</v>
      </c>
      <c r="F39" s="96"/>
      <c r="G39" s="111">
        <v>7</v>
      </c>
      <c r="H39" s="88" t="str">
        <f>INDEX($M$4:$N$11,G39,2)</f>
        <v>FPR II Mirsk</v>
      </c>
      <c r="I39" s="31"/>
      <c r="J39" s="88" t="str">
        <f>INDEX($M$4:$N$11,K39,2)</f>
        <v>MKS Victoria II Świebodzice</v>
      </c>
      <c r="K39" s="110">
        <v>3</v>
      </c>
      <c r="L39" s="19"/>
    </row>
    <row r="40" spans="1:12" ht="9" customHeight="1">
      <c r="A40" s="38"/>
      <c r="B40" s="96"/>
      <c r="C40" s="96"/>
      <c r="D40" s="96"/>
      <c r="E40" s="101"/>
      <c r="F40" s="96"/>
      <c r="G40" s="102"/>
      <c r="H40" s="96"/>
      <c r="I40" s="96"/>
      <c r="J40" s="96"/>
      <c r="K40" s="25"/>
      <c r="L40" s="19"/>
    </row>
    <row r="41" spans="1:12" ht="12.75" customHeight="1">
      <c r="A41" s="113">
        <v>2</v>
      </c>
      <c r="B41" s="114" t="str">
        <f>INDEX($M$4:$N$11,A41,2)</f>
        <v>SPR Victoria Oborniki Śląskie</v>
      </c>
      <c r="C41" s="31"/>
      <c r="D41" s="88" t="str">
        <f>INDEX($M$4:$N$11,E41,2)</f>
        <v>MKS Victoria II Świebodzice</v>
      </c>
      <c r="E41" s="112">
        <v>3</v>
      </c>
      <c r="F41" s="96"/>
      <c r="G41" s="111">
        <v>4</v>
      </c>
      <c r="H41" s="114" t="str">
        <f>INDEX($M$4:$N$11,G41,2)</f>
        <v>SPR Polkowice</v>
      </c>
      <c r="I41" s="31"/>
      <c r="J41" s="88" t="str">
        <f>INDEX($M$4:$N$11,K41,2)</f>
        <v>UKS Chrobry Żórawina</v>
      </c>
      <c r="K41" s="110">
        <v>8</v>
      </c>
      <c r="L41" s="19"/>
    </row>
    <row r="42" spans="1:12" ht="12.75" customHeight="1">
      <c r="A42" s="113">
        <v>6</v>
      </c>
      <c r="B42" s="88" t="str">
        <f>INDEX($M$4:$N$11,A42,2)</f>
        <v>SPR GOKiS Kąty Wrocławskie</v>
      </c>
      <c r="C42" s="31"/>
      <c r="D42" s="88" t="str">
        <f>INDEX($M$4:$N$11,E42,2)</f>
        <v>UKS Chrobry Żórawina</v>
      </c>
      <c r="E42" s="112">
        <v>8</v>
      </c>
      <c r="F42" s="96"/>
      <c r="G42" s="111">
        <v>2</v>
      </c>
      <c r="H42" s="88" t="str">
        <f>INDEX($M$4:$N$11,G42,2)</f>
        <v>SPR Victoria Oborniki Śląskie</v>
      </c>
      <c r="I42" s="31"/>
      <c r="J42" s="88" t="str">
        <f>INDEX($M$4:$N$11,K42,2)</f>
        <v>APR Świdnica</v>
      </c>
      <c r="K42" s="110">
        <v>5</v>
      </c>
      <c r="L42" s="19"/>
    </row>
    <row r="43" spans="1:12" ht="12.75" customHeight="1">
      <c r="A43" s="113">
        <v>8</v>
      </c>
      <c r="B43" s="88" t="str">
        <f>INDEX($M$4:$N$11,A43,2)</f>
        <v>UKS Chrobry Żórawina</v>
      </c>
      <c r="C43" s="31"/>
      <c r="D43" s="88" t="str">
        <f>INDEX($M$4:$N$11,E43,2)</f>
        <v>MKS Victoria II Świebodzice</v>
      </c>
      <c r="E43" s="112">
        <v>3</v>
      </c>
      <c r="F43" s="96"/>
      <c r="G43" s="111">
        <v>2</v>
      </c>
      <c r="H43" s="88" t="str">
        <f>INDEX($M$4:$N$11,G43,2)</f>
        <v>SPR Victoria Oborniki Śląskie</v>
      </c>
      <c r="I43" s="31"/>
      <c r="J43" s="88" t="str">
        <f>INDEX($M$4:$N$11,K43,2)</f>
        <v>UKS Chrobry Żórawina</v>
      </c>
      <c r="K43" s="110">
        <v>8</v>
      </c>
      <c r="L43" s="19"/>
    </row>
    <row r="44" spans="1:12" ht="12.75" customHeight="1">
      <c r="A44" s="113">
        <v>6</v>
      </c>
      <c r="B44" s="88" t="str">
        <f>INDEX($M$4:$N$11,A44,2)</f>
        <v>SPR GOKiS Kąty Wrocławskie</v>
      </c>
      <c r="C44" s="31"/>
      <c r="D44" s="88" t="str">
        <f>INDEX($M$4:$N$11,E44,2)</f>
        <v>SPR Victoria Oborniki Śląskie</v>
      </c>
      <c r="E44" s="112">
        <v>2</v>
      </c>
      <c r="F44" s="96"/>
      <c r="G44" s="111">
        <v>4</v>
      </c>
      <c r="H44" s="88" t="str">
        <f>INDEX($M$4:$N$11,G44,2)</f>
        <v>SPR Polkowice</v>
      </c>
      <c r="I44" s="31"/>
      <c r="J44" s="88" t="str">
        <f>INDEX($M$4:$N$11,K44,2)</f>
        <v>APR Świdnica</v>
      </c>
      <c r="K44" s="110">
        <v>5</v>
      </c>
      <c r="L44" s="19"/>
    </row>
    <row r="45" spans="1:12" ht="9" customHeight="1">
      <c r="A45" s="38"/>
      <c r="B45" s="96"/>
      <c r="C45" s="96"/>
      <c r="D45" s="96"/>
      <c r="E45" s="101"/>
      <c r="F45" s="96"/>
      <c r="G45" s="102"/>
      <c r="H45" s="96"/>
      <c r="I45" s="96"/>
      <c r="J45" s="96"/>
      <c r="K45" s="25"/>
      <c r="L45" s="19"/>
    </row>
    <row r="46" spans="1:12" ht="12.75" customHeight="1">
      <c r="A46" s="22"/>
      <c r="B46" s="90" t="s">
        <v>6</v>
      </c>
      <c r="C46" s="99"/>
      <c r="D46" s="98" t="str">
        <f>J6</f>
        <v>18/19.01.2025 sobota/niedziela</v>
      </c>
      <c r="E46" s="101"/>
      <c r="F46" s="96"/>
      <c r="G46" s="100"/>
      <c r="H46" s="90" t="s">
        <v>10</v>
      </c>
      <c r="I46" s="99"/>
      <c r="J46" s="98" t="str">
        <f>J9</f>
        <v>10/11.05.2025 sobota.niedziela</v>
      </c>
      <c r="K46" s="25"/>
      <c r="L46" s="19"/>
    </row>
    <row r="47" spans="1:12" ht="12.75" customHeight="1">
      <c r="A47" s="113">
        <v>6</v>
      </c>
      <c r="B47" s="114" t="str">
        <f>INDEX($M$4:$N$11,A47,2)</f>
        <v>SPR GOKiS Kąty Wrocławskie</v>
      </c>
      <c r="C47" s="31"/>
      <c r="D47" s="88" t="str">
        <f>INDEX($M$4:$N$11,E47,2)</f>
        <v>SPR Polkowice</v>
      </c>
      <c r="E47" s="112">
        <v>4</v>
      </c>
      <c r="F47" s="96"/>
      <c r="G47" s="111">
        <v>1</v>
      </c>
      <c r="H47" s="114" t="str">
        <f>INDEX($M$4:$N$11,G47,2)</f>
        <v>KS SPR Oleśnica</v>
      </c>
      <c r="I47" s="31"/>
      <c r="J47" s="88" t="str">
        <f>INDEX($M$4:$N$11,K47,2)</f>
        <v>SPR GOKiS Kąty Wrocławskie</v>
      </c>
      <c r="K47" s="110">
        <v>6</v>
      </c>
      <c r="L47" s="19"/>
    </row>
    <row r="48" spans="1:12" ht="12.75" customHeight="1">
      <c r="A48" s="113">
        <v>5</v>
      </c>
      <c r="B48" s="88" t="str">
        <f>INDEX($M$4:$N$11,A48,2)</f>
        <v>APR Świdnica</v>
      </c>
      <c r="C48" s="31"/>
      <c r="D48" s="88" t="str">
        <f>INDEX($M$4:$N$11,E48,2)</f>
        <v>UKS Chrobry Żórawina</v>
      </c>
      <c r="E48" s="112">
        <v>8</v>
      </c>
      <c r="F48" s="96"/>
      <c r="G48" s="111">
        <v>5</v>
      </c>
      <c r="H48" s="88" t="str">
        <f>INDEX($M$4:$N$11,G48,2)</f>
        <v>APR Świdnica</v>
      </c>
      <c r="I48" s="31"/>
      <c r="J48" s="88" t="str">
        <f>INDEX($M$4:$N$11,K48,2)</f>
        <v>SPR Victoria Oborniki Śląskie</v>
      </c>
      <c r="K48" s="110">
        <v>2</v>
      </c>
      <c r="L48" s="19"/>
    </row>
    <row r="49" spans="1:12" ht="12.75" customHeight="1">
      <c r="A49" s="113">
        <v>8</v>
      </c>
      <c r="B49" s="88" t="str">
        <f>INDEX($M$4:$N$11,A49,2)</f>
        <v>UKS Chrobry Żórawina</v>
      </c>
      <c r="C49" s="31"/>
      <c r="D49" s="88" t="str">
        <f>INDEX($M$4:$N$11,E49,2)</f>
        <v>SPR Polkowice</v>
      </c>
      <c r="E49" s="112">
        <v>4</v>
      </c>
      <c r="F49" s="96"/>
      <c r="G49" s="111">
        <v>5</v>
      </c>
      <c r="H49" s="88" t="str">
        <f>INDEX($M$4:$N$11,G49,2)</f>
        <v>APR Świdnica</v>
      </c>
      <c r="I49" s="31"/>
      <c r="J49" s="88" t="str">
        <f>INDEX($M$4:$N$11,K49,2)</f>
        <v>SPR GOKiS Kąty Wrocławskie</v>
      </c>
      <c r="K49" s="110">
        <v>6</v>
      </c>
      <c r="L49" s="19"/>
    </row>
    <row r="50" spans="1:12" ht="12.75" customHeight="1">
      <c r="A50" s="113">
        <v>6</v>
      </c>
      <c r="B50" s="88" t="str">
        <f>INDEX($M$4:$N$11,A50,2)</f>
        <v>SPR GOKiS Kąty Wrocławskie</v>
      </c>
      <c r="C50" s="31"/>
      <c r="D50" s="88" t="str">
        <f>INDEX($M$4:$N$11,E50,2)</f>
        <v>APR Świdnica</v>
      </c>
      <c r="E50" s="112">
        <v>5</v>
      </c>
      <c r="F50" s="96"/>
      <c r="G50" s="111">
        <v>1</v>
      </c>
      <c r="H50" s="88" t="str">
        <f>INDEX($M$4:$N$11,G50,2)</f>
        <v>KS SPR Oleśnica</v>
      </c>
      <c r="I50" s="31"/>
      <c r="J50" s="88" t="str">
        <f>INDEX($M$4:$N$11,K50,2)</f>
        <v>SPR Victoria Oborniki Śląskie</v>
      </c>
      <c r="K50" s="110">
        <v>2</v>
      </c>
      <c r="L50" s="19"/>
    </row>
    <row r="51" spans="1:12" ht="9" customHeight="1">
      <c r="A51" s="38"/>
      <c r="B51" s="96"/>
      <c r="C51" s="96"/>
      <c r="D51" s="96"/>
      <c r="E51" s="101"/>
      <c r="F51" s="96"/>
      <c r="G51" s="102"/>
      <c r="H51" s="96"/>
      <c r="I51" s="96"/>
      <c r="J51" s="96"/>
      <c r="K51" s="25"/>
      <c r="L51" s="19"/>
    </row>
    <row r="52" spans="1:12" ht="12.75" customHeight="1">
      <c r="A52" s="113">
        <v>3</v>
      </c>
      <c r="B52" s="114" t="str">
        <f>INDEX($M$4:$N$11,A52,2)</f>
        <v>MKS Victoria II Świebodzice</v>
      </c>
      <c r="C52" s="31"/>
      <c r="D52" s="88" t="str">
        <f>INDEX($M$4:$N$11,E52,2)</f>
        <v>KS SPR Oleśnica</v>
      </c>
      <c r="E52" s="112">
        <v>1</v>
      </c>
      <c r="F52" s="96"/>
      <c r="G52" s="111">
        <v>3</v>
      </c>
      <c r="H52" s="114" t="str">
        <f>INDEX($M$4:$N$11,G52,2)</f>
        <v>MKS Victoria II Świebodzice</v>
      </c>
      <c r="I52" s="31"/>
      <c r="J52" s="88" t="str">
        <f>INDEX($M$4:$N$11,K52,2)</f>
        <v>SPR Polkowice</v>
      </c>
      <c r="K52" s="110">
        <v>4</v>
      </c>
      <c r="L52" s="19"/>
    </row>
    <row r="53" spans="1:12" ht="12.75" customHeight="1">
      <c r="A53" s="113">
        <v>2</v>
      </c>
      <c r="B53" s="88" t="str">
        <f>INDEX($M$4:$N$11,A53,2)</f>
        <v>SPR Victoria Oborniki Śląskie</v>
      </c>
      <c r="C53" s="31"/>
      <c r="D53" s="88" t="str">
        <f>INDEX($M$4:$N$11,E53,2)</f>
        <v>FPR II Mirsk</v>
      </c>
      <c r="E53" s="112">
        <v>7</v>
      </c>
      <c r="F53" s="96"/>
      <c r="G53" s="111">
        <v>7</v>
      </c>
      <c r="H53" s="88" t="str">
        <f>INDEX($M$4:$N$11,G53,2)</f>
        <v>FPR II Mirsk</v>
      </c>
      <c r="I53" s="31"/>
      <c r="J53" s="88" t="str">
        <f>INDEX($M$4:$N$11,K53,2)</f>
        <v>UKS Chrobry Żórawina</v>
      </c>
      <c r="K53" s="110">
        <v>8</v>
      </c>
      <c r="L53" s="19"/>
    </row>
    <row r="54" spans="1:12" ht="12.75" customHeight="1">
      <c r="A54" s="113">
        <v>2</v>
      </c>
      <c r="B54" s="88" t="str">
        <f>INDEX($M$4:$N$11,A54,2)</f>
        <v>SPR Victoria Oborniki Śląskie</v>
      </c>
      <c r="C54" s="31"/>
      <c r="D54" s="88" t="str">
        <f>INDEX($M$4:$N$11,E54,2)</f>
        <v>KS SPR Oleśnica</v>
      </c>
      <c r="E54" s="112">
        <v>1</v>
      </c>
      <c r="F54" s="96"/>
      <c r="G54" s="111">
        <v>4</v>
      </c>
      <c r="H54" s="88" t="str">
        <f>INDEX($M$4:$N$11,G54,2)</f>
        <v>SPR Polkowice</v>
      </c>
      <c r="I54" s="31"/>
      <c r="J54" s="88" t="str">
        <f>INDEX($M$4:$N$11,K54,2)</f>
        <v>FPR II Mirsk</v>
      </c>
      <c r="K54" s="110">
        <v>7</v>
      </c>
      <c r="L54" s="19"/>
    </row>
    <row r="55" spans="1:12" ht="12.75" customHeight="1">
      <c r="A55" s="113">
        <v>3</v>
      </c>
      <c r="B55" s="88" t="str">
        <f>INDEX($M$4:$N$11,A55,2)</f>
        <v>MKS Victoria II Świebodzice</v>
      </c>
      <c r="C55" s="31"/>
      <c r="D55" s="88" t="str">
        <f>INDEX($M$4:$N$11,E55,2)</f>
        <v>FPR II Mirsk</v>
      </c>
      <c r="E55" s="112">
        <v>7</v>
      </c>
      <c r="F55" s="96"/>
      <c r="G55" s="111">
        <v>3</v>
      </c>
      <c r="H55" s="88" t="str">
        <f>INDEX($M$4:$N$11,G55,2)</f>
        <v>MKS Victoria II Świebodzice</v>
      </c>
      <c r="I55" s="31"/>
      <c r="J55" s="88" t="str">
        <f>INDEX($M$4:$N$11,K55,2)</f>
        <v>UKS Chrobry Żórawina</v>
      </c>
      <c r="K55" s="110">
        <v>8</v>
      </c>
      <c r="L55" s="19"/>
    </row>
    <row r="56" spans="1:12" ht="9" customHeight="1">
      <c r="A56" s="12"/>
      <c r="B56" s="12"/>
      <c r="C56" s="12"/>
      <c r="D56" s="12"/>
      <c r="E56" s="3"/>
      <c r="F56" s="3"/>
      <c r="G56" s="12"/>
      <c r="H56" s="12"/>
      <c r="I56" s="12"/>
      <c r="J56" s="12"/>
      <c r="K56" s="25"/>
      <c r="L56" s="19"/>
    </row>
  </sheetData>
  <mergeCells count="10">
    <mergeCell ref="B8:D8"/>
    <mergeCell ref="B9:D9"/>
    <mergeCell ref="B10:D10"/>
    <mergeCell ref="B11:D11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25601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R72"/>
  <sheetViews>
    <sheetView view="pageBreakPreview" topLeftCell="A3" zoomScaleSheetLayoutView="100" workbookViewId="0">
      <selection activeCell="J4" sqref="J4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hidden="1" customWidth="1"/>
    <col min="12" max="13" width="3.140625" style="2" hidden="1" customWidth="1"/>
    <col min="14" max="14" width="9.140625" style="2" hidden="1" customWidth="1"/>
    <col min="15" max="15" width="9.140625" style="2" customWidth="1"/>
    <col min="16" max="16384" width="9.140625" style="2"/>
  </cols>
  <sheetData>
    <row r="1" spans="1:18" ht="15" customHeight="1">
      <c r="A1" s="164" t="s">
        <v>143</v>
      </c>
      <c r="B1" s="164"/>
      <c r="C1" s="164"/>
      <c r="D1" s="164"/>
      <c r="E1" s="164"/>
      <c r="F1" s="164"/>
      <c r="G1" s="164"/>
      <c r="H1" s="164"/>
      <c r="I1" s="119"/>
      <c r="J1" s="118"/>
    </row>
    <row r="2" spans="1:18" ht="1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8" ht="15" customHeight="1">
      <c r="A3" s="10" t="s">
        <v>0</v>
      </c>
      <c r="B3" s="156" t="s">
        <v>1</v>
      </c>
      <c r="C3" s="156"/>
      <c r="D3" s="156"/>
      <c r="E3" s="6" t="s">
        <v>2</v>
      </c>
      <c r="F3" s="7"/>
    </row>
    <row r="4" spans="1:18" ht="15" customHeight="1">
      <c r="A4" s="133">
        <v>1</v>
      </c>
      <c r="B4" s="163" t="s">
        <v>138</v>
      </c>
      <c r="C4" s="163"/>
      <c r="D4" s="163"/>
      <c r="E4" s="116">
        <v>1</v>
      </c>
      <c r="F4" s="12"/>
      <c r="H4" s="8" t="s">
        <v>3</v>
      </c>
      <c r="J4" s="117" t="s">
        <v>161</v>
      </c>
      <c r="L4" s="2">
        <f>MATCH(M4,$E$4:$E$8,0)</f>
        <v>1</v>
      </c>
      <c r="M4" s="2">
        <v>1</v>
      </c>
      <c r="N4" s="2" t="str">
        <f t="shared" ref="N4:N9" si="0">INDEX($B$4:$D$9,L4,1)</f>
        <v>SPR Polkowice</v>
      </c>
    </row>
    <row r="5" spans="1:18" ht="15" customHeight="1">
      <c r="A5" s="133">
        <v>2</v>
      </c>
      <c r="B5" s="163" t="s">
        <v>78</v>
      </c>
      <c r="C5" s="163"/>
      <c r="D5" s="163"/>
      <c r="E5" s="116">
        <v>2</v>
      </c>
      <c r="F5" s="12"/>
      <c r="H5" s="8" t="s">
        <v>4</v>
      </c>
      <c r="J5" s="117" t="s">
        <v>162</v>
      </c>
      <c r="L5" s="2">
        <f>MATCH(M5,$E$4:$E$8,0)</f>
        <v>2</v>
      </c>
      <c r="M5" s="2">
        <v>2</v>
      </c>
      <c r="N5" s="2" t="str">
        <f t="shared" si="0"/>
        <v>SMS Zagłębie Lubin</v>
      </c>
    </row>
    <row r="6" spans="1:18" ht="15" customHeight="1">
      <c r="A6" s="133">
        <v>3</v>
      </c>
      <c r="B6" s="163" t="s">
        <v>77</v>
      </c>
      <c r="C6" s="163"/>
      <c r="D6" s="163"/>
      <c r="E6" s="116">
        <v>3</v>
      </c>
      <c r="F6" s="12"/>
      <c r="H6" s="8" t="s">
        <v>5</v>
      </c>
      <c r="J6" s="117" t="s">
        <v>163</v>
      </c>
      <c r="L6" s="2">
        <f>MATCH(M6,$E$4:$E$8,0)</f>
        <v>3</v>
      </c>
      <c r="M6" s="2">
        <v>3</v>
      </c>
      <c r="N6" s="2" t="str">
        <f t="shared" si="0"/>
        <v>UKS Jedynka Ziębice</v>
      </c>
    </row>
    <row r="7" spans="1:18" ht="15" customHeight="1">
      <c r="A7" s="133">
        <v>4</v>
      </c>
      <c r="B7" s="163" t="s">
        <v>142</v>
      </c>
      <c r="C7" s="163"/>
      <c r="D7" s="163"/>
      <c r="E7" s="116">
        <v>4</v>
      </c>
      <c r="F7" s="12"/>
      <c r="H7" s="8" t="s">
        <v>6</v>
      </c>
      <c r="J7" s="117" t="s">
        <v>164</v>
      </c>
      <c r="L7" s="2">
        <f>MATCH(M7,$E$4:$E$8,0)</f>
        <v>4</v>
      </c>
      <c r="M7" s="2">
        <v>4</v>
      </c>
      <c r="N7" s="2" t="str">
        <f t="shared" si="0"/>
        <v>SPR Victoria I Oborniki Śląskie</v>
      </c>
      <c r="Q7" s="8"/>
      <c r="R7" s="15"/>
    </row>
    <row r="8" spans="1:18" ht="15" customHeight="1">
      <c r="A8" s="133">
        <v>5</v>
      </c>
      <c r="B8" s="163" t="s">
        <v>141</v>
      </c>
      <c r="C8" s="163"/>
      <c r="D8" s="163"/>
      <c r="E8" s="116">
        <v>5</v>
      </c>
      <c r="F8" s="12"/>
      <c r="H8" s="8" t="s">
        <v>8</v>
      </c>
      <c r="J8" s="117" t="s">
        <v>171</v>
      </c>
      <c r="K8" s="2"/>
      <c r="L8" s="2">
        <f>MATCH(M8,$E$4:$E$8,0)</f>
        <v>5</v>
      </c>
      <c r="M8" s="2">
        <v>5</v>
      </c>
      <c r="N8" s="2" t="str">
        <f t="shared" si="0"/>
        <v>SPR Victoria II Oborniki Śląskie</v>
      </c>
      <c r="Q8" s="8"/>
      <c r="R8" s="15"/>
    </row>
    <row r="9" spans="1:18" ht="15" customHeight="1">
      <c r="A9" s="133">
        <v>6</v>
      </c>
      <c r="B9" s="163" t="s">
        <v>79</v>
      </c>
      <c r="C9" s="163"/>
      <c r="D9" s="163"/>
      <c r="E9" s="116">
        <v>6</v>
      </c>
      <c r="F9" s="12"/>
      <c r="H9" s="8" t="s">
        <v>9</v>
      </c>
      <c r="J9" s="117" t="s">
        <v>165</v>
      </c>
      <c r="L9" s="2">
        <v>6</v>
      </c>
      <c r="M9" s="2">
        <v>6</v>
      </c>
      <c r="N9" s="2" t="str">
        <f t="shared" si="0"/>
        <v>KPR Gminy Kobierzyce</v>
      </c>
      <c r="Q9" s="8"/>
      <c r="R9" s="15"/>
    </row>
    <row r="10" spans="1:18" ht="15" customHeight="1">
      <c r="A10" s="133">
        <v>7</v>
      </c>
      <c r="B10" s="163" t="s">
        <v>23</v>
      </c>
      <c r="C10" s="163"/>
      <c r="D10" s="163"/>
      <c r="E10" s="116">
        <v>7</v>
      </c>
      <c r="F10" s="12"/>
      <c r="H10" s="8" t="s">
        <v>10</v>
      </c>
      <c r="J10" s="117" t="s">
        <v>172</v>
      </c>
      <c r="L10" s="2">
        <v>7</v>
      </c>
      <c r="M10" s="2">
        <v>7</v>
      </c>
      <c r="N10" s="2" t="str">
        <f>INDEX($B$4:$D$10,L10,1)</f>
        <v>MKS Vitamineo Jelenia Góra</v>
      </c>
      <c r="Q10" s="8"/>
      <c r="R10" s="15"/>
    </row>
    <row r="11" spans="1:18" ht="15" customHeight="1">
      <c r="A11" s="133">
        <v>8</v>
      </c>
      <c r="B11" s="163" t="s">
        <v>123</v>
      </c>
      <c r="C11" s="163"/>
      <c r="D11" s="163"/>
      <c r="E11" s="116">
        <v>8</v>
      </c>
      <c r="F11" s="12"/>
      <c r="H11" s="8" t="s">
        <v>11</v>
      </c>
      <c r="J11" s="117" t="s">
        <v>170</v>
      </c>
      <c r="L11" s="2">
        <v>8</v>
      </c>
      <c r="M11" s="2">
        <v>6</v>
      </c>
      <c r="N11" s="2" t="str">
        <f>INDEX($B$4:$D$12,L11,1)</f>
        <v>FPR Mirsk</v>
      </c>
      <c r="Q11" s="8"/>
      <c r="R11" s="15"/>
    </row>
    <row r="12" spans="1:18" ht="15" customHeight="1">
      <c r="A12" s="133">
        <v>9</v>
      </c>
      <c r="B12" s="163" t="s">
        <v>137</v>
      </c>
      <c r="C12" s="163"/>
      <c r="D12" s="163"/>
      <c r="E12" s="116">
        <v>9</v>
      </c>
      <c r="F12" s="12"/>
      <c r="L12" s="2">
        <v>9</v>
      </c>
      <c r="M12" s="2">
        <v>7</v>
      </c>
      <c r="N12" s="2" t="str">
        <f>INDEX($B$4:$D$12,L12,1)</f>
        <v>APR Świdnica</v>
      </c>
      <c r="Q12" s="8"/>
      <c r="R12" s="15"/>
    </row>
    <row r="13" spans="1:18" ht="9" customHeight="1">
      <c r="A13" s="3"/>
      <c r="B13" s="3"/>
      <c r="C13" s="3"/>
      <c r="D13" s="3"/>
      <c r="E13" s="3"/>
      <c r="F13" s="3"/>
      <c r="Q13" s="8"/>
      <c r="R13" s="15"/>
    </row>
    <row r="14" spans="1:18" ht="15" customHeight="1">
      <c r="B14" s="14" t="s">
        <v>3</v>
      </c>
      <c r="C14" s="7"/>
      <c r="D14" s="15" t="str">
        <f>J4</f>
        <v>16/17.11.2024 sobota/niedziela</v>
      </c>
      <c r="E14" s="3"/>
      <c r="F14" s="3"/>
      <c r="G14" s="132"/>
      <c r="H14" s="90" t="s">
        <v>8</v>
      </c>
      <c r="I14" s="7"/>
      <c r="J14" s="15" t="str">
        <f>J8</f>
        <v>08/09.03.2025 sobota/niedziela</v>
      </c>
      <c r="K14" s="131"/>
      <c r="Q14" s="8"/>
      <c r="R14" s="15"/>
    </row>
    <row r="15" spans="1:18" s="31" customFormat="1" ht="15" customHeight="1">
      <c r="A15" s="137">
        <v>1</v>
      </c>
      <c r="B15" s="114" t="str">
        <f>INDEX($M$4:$N$12,A15,2)</f>
        <v>SPR Polkowice</v>
      </c>
      <c r="C15" s="136"/>
      <c r="D15" s="88" t="str">
        <f>INDEX($M$4:$N$12,E15,2)</f>
        <v>SMS Zagłębie Lubin</v>
      </c>
      <c r="E15" s="135">
        <v>2</v>
      </c>
      <c r="F15" s="96"/>
      <c r="G15" s="137">
        <v>3</v>
      </c>
      <c r="H15" s="114" t="str">
        <f>INDEX($M$4:$N$12,G15,2)</f>
        <v>UKS Jedynka Ziębice</v>
      </c>
      <c r="I15" s="136"/>
      <c r="J15" s="88" t="str">
        <f>INDEX($M$4:$N$12,K15,2)</f>
        <v>SMS Zagłębie Lubin</v>
      </c>
      <c r="K15" s="135">
        <v>2</v>
      </c>
      <c r="L15" s="30"/>
      <c r="Q15" s="151"/>
      <c r="R15" s="150"/>
    </row>
    <row r="16" spans="1:18" s="31" customFormat="1" ht="15" customHeight="1">
      <c r="A16" s="137">
        <v>2</v>
      </c>
      <c r="B16" s="88" t="str">
        <f>INDEX($M$4:$N$12,A16,2)</f>
        <v>SMS Zagłębie Lubin</v>
      </c>
      <c r="C16" s="136"/>
      <c r="D16" s="88" t="str">
        <f>INDEX($M$4:$N$12,E16,2)</f>
        <v>UKS Jedynka Ziębice</v>
      </c>
      <c r="E16" s="135">
        <v>3</v>
      </c>
      <c r="F16" s="96"/>
      <c r="G16" s="137">
        <v>2</v>
      </c>
      <c r="H16" s="88" t="str">
        <f>INDEX($M$4:$N$12,G16,2)</f>
        <v>SMS Zagłębie Lubin</v>
      </c>
      <c r="I16" s="136"/>
      <c r="J16" s="88" t="str">
        <f>INDEX($M$4:$N$12,K16,2)</f>
        <v>SPR Polkowice</v>
      </c>
      <c r="K16" s="135">
        <v>1</v>
      </c>
      <c r="L16" s="30"/>
      <c r="Q16" s="151"/>
      <c r="R16" s="150"/>
    </row>
    <row r="17" spans="1:18" s="31" customFormat="1" ht="15" customHeight="1">
      <c r="A17" s="137">
        <v>1</v>
      </c>
      <c r="B17" s="88" t="str">
        <f>INDEX($M$4:$N$12,A17,2)</f>
        <v>SPR Polkowice</v>
      </c>
      <c r="C17" s="136"/>
      <c r="D17" s="88" t="str">
        <f>INDEX($M$4:$N$12,E17,2)</f>
        <v>UKS Jedynka Ziębice</v>
      </c>
      <c r="E17" s="135">
        <v>3</v>
      </c>
      <c r="F17" s="96"/>
      <c r="G17" s="137">
        <v>3</v>
      </c>
      <c r="H17" s="88" t="str">
        <f>INDEX($M$4:$N$12,G17,2)</f>
        <v>UKS Jedynka Ziębice</v>
      </c>
      <c r="I17" s="136"/>
      <c r="J17" s="88" t="str">
        <f>INDEX($M$4:$N$12,K17,2)</f>
        <v>SPR Polkowice</v>
      </c>
      <c r="K17" s="135">
        <v>1</v>
      </c>
      <c r="L17" s="30"/>
      <c r="Q17" s="151"/>
      <c r="R17" s="150"/>
    </row>
    <row r="18" spans="1:18" ht="6" customHeight="1">
      <c r="K18" s="2"/>
    </row>
    <row r="19" spans="1:18" s="31" customFormat="1" ht="15" customHeight="1">
      <c r="A19" s="137">
        <v>4</v>
      </c>
      <c r="B19" s="114" t="str">
        <f>INDEX($M$4:$N$12,A19,2)</f>
        <v>SPR Victoria I Oborniki Śląskie</v>
      </c>
      <c r="C19" s="136"/>
      <c r="D19" s="88" t="str">
        <f>INDEX($M$4:$N$12,E19,2)</f>
        <v>SPR Victoria II Oborniki Śląskie</v>
      </c>
      <c r="E19" s="135">
        <v>5</v>
      </c>
      <c r="F19" s="96"/>
      <c r="G19" s="137">
        <v>6</v>
      </c>
      <c r="H19" s="114" t="str">
        <f>INDEX($M$4:$N$12,G19,2)</f>
        <v>KPR Gminy Kobierzyce</v>
      </c>
      <c r="I19" s="136"/>
      <c r="J19" s="88" t="str">
        <f>INDEX($M$4:$N$12,K19,2)</f>
        <v>SPR Victoria II Oborniki Śląskie</v>
      </c>
      <c r="K19" s="135">
        <v>5</v>
      </c>
      <c r="L19" s="30"/>
    </row>
    <row r="20" spans="1:18" s="31" customFormat="1" ht="15" customHeight="1">
      <c r="A20" s="137">
        <v>5</v>
      </c>
      <c r="B20" s="88" t="str">
        <f>INDEX($M$4:$N$12,A20,2)</f>
        <v>SPR Victoria II Oborniki Śląskie</v>
      </c>
      <c r="C20" s="136"/>
      <c r="D20" s="88" t="str">
        <f>INDEX($M$4:$N$12,E20,2)</f>
        <v>KPR Gminy Kobierzyce</v>
      </c>
      <c r="E20" s="135">
        <v>6</v>
      </c>
      <c r="F20" s="96"/>
      <c r="G20" s="137">
        <v>5</v>
      </c>
      <c r="H20" s="88" t="str">
        <f>INDEX($M$4:$N$12,G20,2)</f>
        <v>SPR Victoria II Oborniki Śląskie</v>
      </c>
      <c r="I20" s="136"/>
      <c r="J20" s="88" t="str">
        <f>INDEX($M$4:$N$12,K20,2)</f>
        <v>SPR Victoria I Oborniki Śląskie</v>
      </c>
      <c r="K20" s="135">
        <v>4</v>
      </c>
      <c r="L20" s="30"/>
      <c r="Q20" s="151"/>
      <c r="R20" s="150"/>
    </row>
    <row r="21" spans="1:18" s="31" customFormat="1" ht="15" customHeight="1">
      <c r="A21" s="137">
        <v>4</v>
      </c>
      <c r="B21" s="88" t="str">
        <f>INDEX($M$4:$N$12,A21,2)</f>
        <v>SPR Victoria I Oborniki Śląskie</v>
      </c>
      <c r="C21" s="136"/>
      <c r="D21" s="88" t="str">
        <f>INDEX($M$4:$N$12,E21,2)</f>
        <v>KPR Gminy Kobierzyce</v>
      </c>
      <c r="E21" s="135">
        <v>6</v>
      </c>
      <c r="F21" s="96"/>
      <c r="G21" s="137">
        <v>6</v>
      </c>
      <c r="H21" s="88" t="str">
        <f>INDEX($M$4:$N$12,G21,2)</f>
        <v>KPR Gminy Kobierzyce</v>
      </c>
      <c r="I21" s="136"/>
      <c r="J21" s="88" t="str">
        <f>INDEX($M$4:$N$12,K21,2)</f>
        <v>SPR Victoria I Oborniki Śląskie</v>
      </c>
      <c r="K21" s="135">
        <v>4</v>
      </c>
      <c r="L21" s="30"/>
    </row>
    <row r="22" spans="1:18" ht="6" customHeight="1">
      <c r="K22" s="2"/>
    </row>
    <row r="23" spans="1:18" s="31" customFormat="1" ht="15" customHeight="1">
      <c r="A23" s="137">
        <v>7</v>
      </c>
      <c r="B23" s="114" t="str">
        <f>INDEX($M$4:$N$12,A23,2)</f>
        <v>MKS Vitamineo Jelenia Góra</v>
      </c>
      <c r="C23" s="136"/>
      <c r="D23" s="88" t="str">
        <f>INDEX($M$4:$N$12,E23,2)</f>
        <v>FPR Mirsk</v>
      </c>
      <c r="E23" s="135">
        <v>8</v>
      </c>
      <c r="F23" s="96"/>
      <c r="G23" s="137">
        <v>9</v>
      </c>
      <c r="H23" s="114" t="str">
        <f>INDEX($M$4:$N$12,G23,2)</f>
        <v>APR Świdnica</v>
      </c>
      <c r="I23" s="136"/>
      <c r="J23" s="88" t="str">
        <f>INDEX($M$4:$N$12,K23,2)</f>
        <v>FPR Mirsk</v>
      </c>
      <c r="K23" s="135">
        <v>8</v>
      </c>
      <c r="L23" s="30"/>
    </row>
    <row r="24" spans="1:18" s="31" customFormat="1" ht="15" customHeight="1">
      <c r="A24" s="137">
        <v>8</v>
      </c>
      <c r="B24" s="88" t="str">
        <f>INDEX($M$4:$N$12,A24,2)</f>
        <v>FPR Mirsk</v>
      </c>
      <c r="C24" s="136"/>
      <c r="D24" s="88" t="str">
        <f>INDEX($M$4:$N$12,E24,2)</f>
        <v>APR Świdnica</v>
      </c>
      <c r="E24" s="135">
        <v>9</v>
      </c>
      <c r="F24" s="96"/>
      <c r="G24" s="137">
        <v>8</v>
      </c>
      <c r="H24" s="88" t="str">
        <f>INDEX($M$4:$N$12,G24,2)</f>
        <v>FPR Mirsk</v>
      </c>
      <c r="I24" s="136"/>
      <c r="J24" s="88" t="str">
        <f>INDEX($M$4:$N$12,K24,2)</f>
        <v>MKS Vitamineo Jelenia Góra</v>
      </c>
      <c r="K24" s="135">
        <v>7</v>
      </c>
      <c r="L24" s="30"/>
    </row>
    <row r="25" spans="1:18" s="31" customFormat="1" ht="15" customHeight="1">
      <c r="A25" s="137">
        <v>7</v>
      </c>
      <c r="B25" s="88" t="str">
        <f>INDEX($M$4:$N$12,A25,2)</f>
        <v>MKS Vitamineo Jelenia Góra</v>
      </c>
      <c r="C25" s="136"/>
      <c r="D25" s="88" t="str">
        <f>INDEX($M$4:$N$12,E25,2)</f>
        <v>APR Świdnica</v>
      </c>
      <c r="E25" s="135">
        <v>9</v>
      </c>
      <c r="F25" s="96"/>
      <c r="G25" s="137">
        <v>9</v>
      </c>
      <c r="H25" s="88" t="str">
        <f>INDEX($M$4:$N$12,G25,2)</f>
        <v>APR Świdnica</v>
      </c>
      <c r="I25" s="136"/>
      <c r="J25" s="88" t="str">
        <f>INDEX($M$4:$N$12,K25,2)</f>
        <v>MKS Vitamineo Jelenia Góra</v>
      </c>
      <c r="K25" s="135">
        <v>7</v>
      </c>
      <c r="L25" s="30"/>
    </row>
    <row r="26" spans="1:18" s="31" customFormat="1" ht="9" customHeight="1">
      <c r="A26" s="146"/>
      <c r="B26" s="145"/>
      <c r="C26" s="145"/>
      <c r="D26" s="145"/>
      <c r="E26" s="144"/>
      <c r="F26" s="96"/>
      <c r="K26" s="149"/>
      <c r="L26" s="30"/>
    </row>
    <row r="27" spans="1:18" s="138" customFormat="1" ht="15" customHeight="1">
      <c r="A27" s="143"/>
      <c r="B27" s="90" t="s">
        <v>4</v>
      </c>
      <c r="C27" s="99"/>
      <c r="D27" s="98" t="str">
        <f>J5</f>
        <v>07/08.12.2024 sobota/niedziela</v>
      </c>
      <c r="E27" s="142"/>
      <c r="F27" s="141"/>
      <c r="H27" s="90" t="s">
        <v>9</v>
      </c>
      <c r="I27" s="99"/>
      <c r="J27" s="98" t="str">
        <f>J9</f>
        <v>22/23.03.2025 sobota/niedziela</v>
      </c>
      <c r="K27" s="148"/>
      <c r="L27" s="139"/>
    </row>
    <row r="28" spans="1:18" s="31" customFormat="1" ht="15" customHeight="1">
      <c r="A28" s="137">
        <v>8</v>
      </c>
      <c r="B28" s="114" t="str">
        <f>INDEX($M$4:$N$12,A28,2)</f>
        <v>FPR Mirsk</v>
      </c>
      <c r="C28" s="136"/>
      <c r="D28" s="88" t="str">
        <f>INDEX($M$4:$N$12,E28,2)</f>
        <v>SPR Victoria I Oborniki Śląskie</v>
      </c>
      <c r="E28" s="135">
        <v>4</v>
      </c>
      <c r="F28" s="96"/>
      <c r="G28" s="147">
        <v>1</v>
      </c>
      <c r="H28" s="114" t="str">
        <f>INDEX($M$4:$N$12,G28,2)</f>
        <v>SPR Polkowice</v>
      </c>
      <c r="I28" s="136"/>
      <c r="J28" s="88" t="str">
        <f>INDEX($M$4:$N$12,K28,2)</f>
        <v>SPR Victoria I Oborniki Śląskie</v>
      </c>
      <c r="K28" s="135">
        <v>4</v>
      </c>
      <c r="L28" s="30"/>
    </row>
    <row r="29" spans="1:18" s="31" customFormat="1" ht="15" customHeight="1">
      <c r="A29" s="137">
        <v>4</v>
      </c>
      <c r="B29" s="88" t="str">
        <f>INDEX($M$4:$N$12,A29,2)</f>
        <v>SPR Victoria I Oborniki Śląskie</v>
      </c>
      <c r="C29" s="136"/>
      <c r="D29" s="88" t="str">
        <f>INDEX($M$4:$N$12,E29,2)</f>
        <v>SPR Polkowice</v>
      </c>
      <c r="E29" s="135">
        <v>1</v>
      </c>
      <c r="F29" s="96"/>
      <c r="G29" s="147">
        <v>4</v>
      </c>
      <c r="H29" s="88" t="str">
        <f>INDEX($M$4:$N$12,G29,2)</f>
        <v>SPR Victoria I Oborniki Śląskie</v>
      </c>
      <c r="I29" s="136"/>
      <c r="J29" s="88" t="str">
        <f>INDEX($M$4:$N$12,K29,2)</f>
        <v>FPR Mirsk</v>
      </c>
      <c r="K29" s="135">
        <v>8</v>
      </c>
      <c r="L29" s="30"/>
    </row>
    <row r="30" spans="1:18" s="31" customFormat="1" ht="15" customHeight="1">
      <c r="A30" s="137">
        <v>8</v>
      </c>
      <c r="B30" s="88" t="str">
        <f>INDEX($M$4:$N$12,A30,2)</f>
        <v>FPR Mirsk</v>
      </c>
      <c r="C30" s="136"/>
      <c r="D30" s="88" t="str">
        <f>INDEX($M$4:$N$12,E30,2)</f>
        <v>SPR Polkowice</v>
      </c>
      <c r="E30" s="135">
        <v>1</v>
      </c>
      <c r="F30" s="96"/>
      <c r="G30" s="147">
        <v>1</v>
      </c>
      <c r="H30" s="88" t="str">
        <f>INDEX($M$4:$N$12,G30,2)</f>
        <v>SPR Polkowice</v>
      </c>
      <c r="I30" s="136"/>
      <c r="J30" s="88" t="str">
        <f>INDEX($M$4:$N$12,K30,2)</f>
        <v>FPR Mirsk</v>
      </c>
      <c r="K30" s="135">
        <v>8</v>
      </c>
      <c r="L30" s="30"/>
    </row>
    <row r="31" spans="1:18" ht="6" customHeight="1">
      <c r="K31" s="2"/>
    </row>
    <row r="32" spans="1:18" s="31" customFormat="1" ht="15" customHeight="1">
      <c r="A32" s="137">
        <v>6</v>
      </c>
      <c r="B32" s="114" t="str">
        <f>INDEX($M$4:$N$12,A32,2)</f>
        <v>KPR Gminy Kobierzyce</v>
      </c>
      <c r="C32" s="136"/>
      <c r="D32" s="88" t="str">
        <f>INDEX($M$4:$N$12,E32,2)</f>
        <v>SMS Zagłębie Lubin</v>
      </c>
      <c r="E32" s="135">
        <v>2</v>
      </c>
      <c r="F32" s="96"/>
      <c r="G32" s="147">
        <v>7</v>
      </c>
      <c r="H32" s="114" t="str">
        <f>INDEX($M$4:$N$12,G32,2)</f>
        <v>MKS Vitamineo Jelenia Góra</v>
      </c>
      <c r="I32" s="136"/>
      <c r="J32" s="88" t="str">
        <f>INDEX($M$4:$N$12,K32,2)</f>
        <v>SMS Zagłębie Lubin</v>
      </c>
      <c r="K32" s="135">
        <v>2</v>
      </c>
      <c r="L32" s="30"/>
    </row>
    <row r="33" spans="1:12" s="31" customFormat="1" ht="15" customHeight="1">
      <c r="A33" s="137">
        <v>2</v>
      </c>
      <c r="B33" s="88" t="str">
        <f>INDEX($M$4:$N$12,A33,2)</f>
        <v>SMS Zagłębie Lubin</v>
      </c>
      <c r="C33" s="136"/>
      <c r="D33" s="88" t="str">
        <f>INDEX($M$4:$N$12,E33,2)</f>
        <v>MKS Vitamineo Jelenia Góra</v>
      </c>
      <c r="E33" s="135">
        <v>7</v>
      </c>
      <c r="F33" s="96"/>
      <c r="G33" s="147">
        <v>2</v>
      </c>
      <c r="H33" s="88" t="str">
        <f>INDEX($M$4:$N$12,G33,2)</f>
        <v>SMS Zagłębie Lubin</v>
      </c>
      <c r="I33" s="136"/>
      <c r="J33" s="88" t="str">
        <f>INDEX($M$4:$N$12,K33,2)</f>
        <v>KPR Gminy Kobierzyce</v>
      </c>
      <c r="K33" s="135">
        <v>6</v>
      </c>
      <c r="L33" s="30"/>
    </row>
    <row r="34" spans="1:12" s="31" customFormat="1" ht="15" customHeight="1">
      <c r="A34" s="137">
        <v>6</v>
      </c>
      <c r="B34" s="88" t="str">
        <f>INDEX($M$4:$N$12,A34,2)</f>
        <v>KPR Gminy Kobierzyce</v>
      </c>
      <c r="C34" s="136"/>
      <c r="D34" s="88" t="str">
        <f>INDEX($M$4:$N$12,E34,2)</f>
        <v>MKS Vitamineo Jelenia Góra</v>
      </c>
      <c r="E34" s="135">
        <v>7</v>
      </c>
      <c r="F34" s="96"/>
      <c r="G34" s="147">
        <v>7</v>
      </c>
      <c r="H34" s="88" t="str">
        <f>INDEX($M$4:$N$12,G34,2)</f>
        <v>MKS Vitamineo Jelenia Góra</v>
      </c>
      <c r="I34" s="136"/>
      <c r="J34" s="88" t="str">
        <f>INDEX($M$4:$N$12,K34,2)</f>
        <v>KPR Gminy Kobierzyce</v>
      </c>
      <c r="K34" s="135">
        <v>6</v>
      </c>
      <c r="L34" s="30"/>
    </row>
    <row r="35" spans="1:12" ht="6" customHeight="1">
      <c r="K35" s="2"/>
    </row>
    <row r="36" spans="1:12" s="31" customFormat="1" ht="15" customHeight="1">
      <c r="A36" s="137">
        <v>5</v>
      </c>
      <c r="B36" s="114" t="str">
        <f>INDEX($M$4:$N$12,A36,2)</f>
        <v>SPR Victoria II Oborniki Śląskie</v>
      </c>
      <c r="C36" s="136"/>
      <c r="D36" s="88" t="str">
        <f>INDEX($M$4:$N$12,E36,2)</f>
        <v>APR Świdnica</v>
      </c>
      <c r="E36" s="135">
        <v>9</v>
      </c>
      <c r="F36" s="96"/>
      <c r="G36" s="147">
        <v>3</v>
      </c>
      <c r="H36" s="114" t="str">
        <f>INDEX($M$4:$N$12,G36,2)</f>
        <v>UKS Jedynka Ziębice</v>
      </c>
      <c r="I36" s="136"/>
      <c r="J36" s="88" t="str">
        <f>INDEX($M$4:$N$12,K36,2)</f>
        <v>APR Świdnica</v>
      </c>
      <c r="K36" s="135">
        <v>9</v>
      </c>
      <c r="L36" s="30"/>
    </row>
    <row r="37" spans="1:12" s="31" customFormat="1" ht="15" customHeight="1">
      <c r="A37" s="137">
        <v>9</v>
      </c>
      <c r="B37" s="88" t="str">
        <f>INDEX($M$4:$N$12,A37,2)</f>
        <v>APR Świdnica</v>
      </c>
      <c r="C37" s="136"/>
      <c r="D37" s="88" t="str">
        <f>INDEX($M$4:$N$12,E37,2)</f>
        <v>UKS Jedynka Ziębice</v>
      </c>
      <c r="E37" s="135">
        <v>3</v>
      </c>
      <c r="F37" s="96"/>
      <c r="G37" s="147">
        <v>9</v>
      </c>
      <c r="H37" s="88" t="str">
        <f>INDEX($M$4:$N$12,G37,2)</f>
        <v>APR Świdnica</v>
      </c>
      <c r="I37" s="136"/>
      <c r="J37" s="88" t="str">
        <f>INDEX($M$4:$N$12,K37,2)</f>
        <v>SPR Victoria II Oborniki Śląskie</v>
      </c>
      <c r="K37" s="135">
        <v>5</v>
      </c>
      <c r="L37" s="30"/>
    </row>
    <row r="38" spans="1:12" s="31" customFormat="1" ht="15" customHeight="1">
      <c r="A38" s="137">
        <v>5</v>
      </c>
      <c r="B38" s="88" t="str">
        <f>INDEX($M$4:$N$12,A38,2)</f>
        <v>SPR Victoria II Oborniki Śląskie</v>
      </c>
      <c r="C38" s="136"/>
      <c r="D38" s="88" t="str">
        <f>INDEX($M$4:$N$12,E38,2)</f>
        <v>UKS Jedynka Ziębice</v>
      </c>
      <c r="E38" s="135">
        <v>3</v>
      </c>
      <c r="F38" s="96"/>
      <c r="G38" s="147">
        <v>3</v>
      </c>
      <c r="H38" s="88" t="str">
        <f>INDEX($M$4:$N$12,G38,2)</f>
        <v>UKS Jedynka Ziębice</v>
      </c>
      <c r="I38" s="136"/>
      <c r="J38" s="88" t="str">
        <f>INDEX($M$4:$N$12,K38,2)</f>
        <v>SPR Victoria II Oborniki Śląskie</v>
      </c>
      <c r="K38" s="135">
        <v>5</v>
      </c>
      <c r="L38" s="30"/>
    </row>
    <row r="39" spans="1:12" s="31" customFormat="1" ht="9" customHeight="1">
      <c r="A39" s="146"/>
      <c r="B39" s="145"/>
      <c r="C39" s="145"/>
      <c r="D39" s="145"/>
      <c r="E39" s="144"/>
      <c r="F39" s="96"/>
      <c r="L39" s="30"/>
    </row>
    <row r="40" spans="1:12" s="138" customFormat="1" ht="15" customHeight="1">
      <c r="A40" s="143"/>
      <c r="B40" s="90" t="s">
        <v>5</v>
      </c>
      <c r="C40" s="99"/>
      <c r="D40" s="98" t="str">
        <f>J6</f>
        <v>11/12.01.2025 sobota/niedziela</v>
      </c>
      <c r="E40" s="142"/>
      <c r="F40" s="141"/>
      <c r="H40" s="90" t="s">
        <v>10</v>
      </c>
      <c r="I40" s="99"/>
      <c r="J40" s="98" t="str">
        <f>J10</f>
        <v>12/13.04.2025 sobota/niedziela</v>
      </c>
      <c r="K40" s="140"/>
      <c r="L40" s="139"/>
    </row>
    <row r="41" spans="1:12" s="31" customFormat="1" ht="15" customHeight="1">
      <c r="A41" s="137">
        <v>8</v>
      </c>
      <c r="B41" s="114" t="str">
        <f>INDEX($M$4:$N$12,A41,2)</f>
        <v>FPR Mirsk</v>
      </c>
      <c r="C41" s="136"/>
      <c r="D41" s="88" t="str">
        <f>INDEX($M$4:$N$12,E41,2)</f>
        <v>SPR Victoria II Oborniki Śląskie</v>
      </c>
      <c r="E41" s="135">
        <v>5</v>
      </c>
      <c r="F41" s="96"/>
      <c r="G41" s="137">
        <v>2</v>
      </c>
      <c r="H41" s="114" t="str">
        <f>INDEX($M$4:$N$12,G41,2)</f>
        <v>SMS Zagłębie Lubin</v>
      </c>
      <c r="I41" s="136"/>
      <c r="J41" s="88" t="str">
        <f>INDEX($M$4:$N$12,K41,2)</f>
        <v>SPR Victoria II Oborniki Śląskie</v>
      </c>
      <c r="K41" s="135">
        <v>5</v>
      </c>
      <c r="L41" s="30"/>
    </row>
    <row r="42" spans="1:12" s="31" customFormat="1" ht="15" customHeight="1">
      <c r="A42" s="137">
        <v>5</v>
      </c>
      <c r="B42" s="88" t="str">
        <f>INDEX($M$4:$N$12,A42,2)</f>
        <v>SPR Victoria II Oborniki Śląskie</v>
      </c>
      <c r="C42" s="136"/>
      <c r="D42" s="88" t="str">
        <f>INDEX($M$4:$N$12,E42,2)</f>
        <v>SMS Zagłębie Lubin</v>
      </c>
      <c r="E42" s="135">
        <v>2</v>
      </c>
      <c r="F42" s="96"/>
      <c r="G42" s="137">
        <v>5</v>
      </c>
      <c r="H42" s="88" t="str">
        <f>INDEX($M$4:$N$12,G42,2)</f>
        <v>SPR Victoria II Oborniki Śląskie</v>
      </c>
      <c r="I42" s="136"/>
      <c r="J42" s="88" t="str">
        <f>INDEX($M$4:$N$12,K42,2)</f>
        <v>FPR Mirsk</v>
      </c>
      <c r="K42" s="135">
        <v>8</v>
      </c>
      <c r="L42" s="30"/>
    </row>
    <row r="43" spans="1:12" s="31" customFormat="1" ht="15" customHeight="1">
      <c r="A43" s="137">
        <v>8</v>
      </c>
      <c r="B43" s="88" t="str">
        <f>INDEX($M$4:$N$12,A43,2)</f>
        <v>FPR Mirsk</v>
      </c>
      <c r="C43" s="136"/>
      <c r="D43" s="88" t="str">
        <f>INDEX($M$4:$N$12,E43,2)</f>
        <v>SMS Zagłębie Lubin</v>
      </c>
      <c r="E43" s="135">
        <v>2</v>
      </c>
      <c r="F43" s="96"/>
      <c r="G43" s="137">
        <v>2</v>
      </c>
      <c r="H43" s="88" t="str">
        <f>INDEX($M$4:$N$12,G43,2)</f>
        <v>SMS Zagłębie Lubin</v>
      </c>
      <c r="I43" s="136"/>
      <c r="J43" s="88" t="str">
        <f>INDEX($M$4:$N$12,K43,2)</f>
        <v>FPR Mirsk</v>
      </c>
      <c r="K43" s="135">
        <v>8</v>
      </c>
      <c r="L43" s="30"/>
    </row>
    <row r="44" spans="1:12" ht="6" customHeight="1">
      <c r="K44" s="2"/>
    </row>
    <row r="45" spans="1:12" s="31" customFormat="1" ht="15" customHeight="1">
      <c r="A45" s="137">
        <v>9</v>
      </c>
      <c r="B45" s="114" t="str">
        <f>INDEX($M$4:$N$12,A45,2)</f>
        <v>APR Świdnica</v>
      </c>
      <c r="C45" s="136"/>
      <c r="D45" s="88" t="str">
        <f>INDEX($M$4:$N$12,E45,2)</f>
        <v>KPR Gminy Kobierzyce</v>
      </c>
      <c r="E45" s="135">
        <v>6</v>
      </c>
      <c r="F45" s="96"/>
      <c r="G45" s="137">
        <v>1</v>
      </c>
      <c r="H45" s="114" t="str">
        <f>INDEX($M$4:$N$12,G45,2)</f>
        <v>SPR Polkowice</v>
      </c>
      <c r="I45" s="136"/>
      <c r="J45" s="88" t="str">
        <f>INDEX($M$4:$N$12,K45,2)</f>
        <v>KPR Gminy Kobierzyce</v>
      </c>
      <c r="K45" s="135">
        <v>6</v>
      </c>
      <c r="L45" s="30"/>
    </row>
    <row r="46" spans="1:12" s="31" customFormat="1" ht="15" customHeight="1">
      <c r="A46" s="137">
        <v>6</v>
      </c>
      <c r="B46" s="88" t="str">
        <f>INDEX($M$4:$N$12,A46,2)</f>
        <v>KPR Gminy Kobierzyce</v>
      </c>
      <c r="C46" s="136"/>
      <c r="D46" s="88" t="str">
        <f>INDEX($M$4:$N$12,E46,2)</f>
        <v>SPR Polkowice</v>
      </c>
      <c r="E46" s="135">
        <v>1</v>
      </c>
      <c r="F46" s="96"/>
      <c r="G46" s="137">
        <v>6</v>
      </c>
      <c r="H46" s="88" t="str">
        <f>INDEX($M$4:$N$12,G46,2)</f>
        <v>KPR Gminy Kobierzyce</v>
      </c>
      <c r="I46" s="136"/>
      <c r="J46" s="88" t="str">
        <f>INDEX($M$4:$N$12,K46,2)</f>
        <v>APR Świdnica</v>
      </c>
      <c r="K46" s="135">
        <v>9</v>
      </c>
      <c r="L46" s="30"/>
    </row>
    <row r="47" spans="1:12" s="31" customFormat="1" ht="15" customHeight="1">
      <c r="A47" s="137">
        <v>9</v>
      </c>
      <c r="B47" s="88" t="str">
        <f>INDEX($M$4:$N$12,A47,2)</f>
        <v>APR Świdnica</v>
      </c>
      <c r="C47" s="136"/>
      <c r="D47" s="88" t="str">
        <f>INDEX($M$4:$N$12,E47,2)</f>
        <v>SPR Polkowice</v>
      </c>
      <c r="E47" s="135">
        <v>1</v>
      </c>
      <c r="F47" s="96"/>
      <c r="G47" s="137">
        <v>1</v>
      </c>
      <c r="H47" s="88" t="str">
        <f>INDEX($M$4:$N$12,G47,2)</f>
        <v>SPR Polkowice</v>
      </c>
      <c r="I47" s="136"/>
      <c r="J47" s="88" t="str">
        <f>INDEX($M$4:$N$12,K47,2)</f>
        <v>APR Świdnica</v>
      </c>
      <c r="K47" s="135">
        <v>9</v>
      </c>
      <c r="L47" s="30"/>
    </row>
    <row r="48" spans="1:12" ht="6" customHeight="1">
      <c r="K48" s="2"/>
    </row>
    <row r="49" spans="1:12" s="31" customFormat="1" ht="15" customHeight="1">
      <c r="A49" s="137">
        <v>3</v>
      </c>
      <c r="B49" s="114" t="str">
        <f>INDEX($M$4:$N$12,A49,2)</f>
        <v>UKS Jedynka Ziębice</v>
      </c>
      <c r="C49" s="136"/>
      <c r="D49" s="88" t="str">
        <f>INDEX($M$4:$N$12,E49,2)</f>
        <v>MKS Vitamineo Jelenia Góra</v>
      </c>
      <c r="E49" s="135">
        <v>7</v>
      </c>
      <c r="F49" s="96"/>
      <c r="G49" s="137">
        <v>4</v>
      </c>
      <c r="H49" s="114" t="str">
        <f>INDEX($M$4:$N$12,G49,2)</f>
        <v>SPR Victoria I Oborniki Śląskie</v>
      </c>
      <c r="I49" s="136"/>
      <c r="J49" s="88" t="str">
        <f>INDEX($M$4:$N$12,K49,2)</f>
        <v>MKS Vitamineo Jelenia Góra</v>
      </c>
      <c r="K49" s="135">
        <v>7</v>
      </c>
      <c r="L49" s="30"/>
    </row>
    <row r="50" spans="1:12" s="31" customFormat="1" ht="15" customHeight="1">
      <c r="A50" s="137">
        <v>7</v>
      </c>
      <c r="B50" s="88" t="str">
        <f>INDEX($M$4:$N$12,A50,2)</f>
        <v>MKS Vitamineo Jelenia Góra</v>
      </c>
      <c r="C50" s="136"/>
      <c r="D50" s="88" t="str">
        <f>INDEX($M$4:$N$12,E50,2)</f>
        <v>SPR Victoria I Oborniki Śląskie</v>
      </c>
      <c r="E50" s="135">
        <v>4</v>
      </c>
      <c r="F50" s="96"/>
      <c r="G50" s="137">
        <v>7</v>
      </c>
      <c r="H50" s="88" t="str">
        <f>INDEX($M$4:$N$12,G50,2)</f>
        <v>MKS Vitamineo Jelenia Góra</v>
      </c>
      <c r="I50" s="136"/>
      <c r="J50" s="88" t="str">
        <f>INDEX($M$4:$N$12,K50,2)</f>
        <v>UKS Jedynka Ziębice</v>
      </c>
      <c r="K50" s="135">
        <v>3</v>
      </c>
      <c r="L50" s="30"/>
    </row>
    <row r="51" spans="1:12" s="31" customFormat="1" ht="15" customHeight="1">
      <c r="A51" s="137">
        <v>3</v>
      </c>
      <c r="B51" s="88" t="str">
        <f>INDEX($M$4:$N$12,A51,2)</f>
        <v>UKS Jedynka Ziębice</v>
      </c>
      <c r="C51" s="136"/>
      <c r="D51" s="88" t="str">
        <f>INDEX($M$4:$N$12,E51,2)</f>
        <v>SPR Victoria I Oborniki Śląskie</v>
      </c>
      <c r="E51" s="135">
        <v>4</v>
      </c>
      <c r="F51" s="96"/>
      <c r="G51" s="137">
        <v>4</v>
      </c>
      <c r="H51" s="88" t="str">
        <f>INDEX($M$4:$N$12,G51,2)</f>
        <v>SPR Victoria I Oborniki Śląskie</v>
      </c>
      <c r="I51" s="136"/>
      <c r="J51" s="88" t="str">
        <f>INDEX($M$4:$N$12,K51,2)</f>
        <v>UKS Jedynka Ziębice</v>
      </c>
      <c r="K51" s="135">
        <v>3</v>
      </c>
      <c r="L51" s="30"/>
    </row>
    <row r="52" spans="1:12" s="31" customFormat="1" ht="9" customHeight="1">
      <c r="A52" s="146"/>
      <c r="B52" s="145"/>
      <c r="C52" s="145"/>
      <c r="D52" s="145"/>
      <c r="E52" s="144"/>
      <c r="F52" s="96"/>
      <c r="L52" s="30"/>
    </row>
    <row r="53" spans="1:12" s="138" customFormat="1" ht="15" customHeight="1">
      <c r="A53" s="143"/>
      <c r="B53" s="90" t="s">
        <v>6</v>
      </c>
      <c r="C53" s="99"/>
      <c r="D53" s="98" t="str">
        <f>J7</f>
        <v>22/23.02.2025 sobota/niedziela</v>
      </c>
      <c r="E53" s="142"/>
      <c r="F53" s="141"/>
      <c r="H53" s="90" t="s">
        <v>11</v>
      </c>
      <c r="I53" s="99"/>
      <c r="J53" s="98" t="str">
        <f>J11</f>
        <v>17/18.05.2025 sobota/niedziela</v>
      </c>
      <c r="K53" s="140"/>
      <c r="L53" s="139"/>
    </row>
    <row r="54" spans="1:12" s="31" customFormat="1" ht="15" customHeight="1">
      <c r="A54" s="137">
        <v>7</v>
      </c>
      <c r="B54" s="114" t="str">
        <f>INDEX($M$4:$N$12,A54,2)</f>
        <v>MKS Vitamineo Jelenia Góra</v>
      </c>
      <c r="C54" s="136"/>
      <c r="D54" s="88" t="str">
        <f>INDEX($M$4:$N$12,E54,2)</f>
        <v>SPR Polkowice</v>
      </c>
      <c r="E54" s="135">
        <v>1</v>
      </c>
      <c r="F54" s="96"/>
      <c r="G54" s="137">
        <v>5</v>
      </c>
      <c r="H54" s="114" t="str">
        <f>INDEX($M$4:$N$12,G54,2)</f>
        <v>SPR Victoria II Oborniki Śląskie</v>
      </c>
      <c r="I54" s="136"/>
      <c r="J54" s="88" t="str">
        <f>INDEX($M$4:$N$12,K54,2)</f>
        <v>SPR Polkowice</v>
      </c>
      <c r="K54" s="135">
        <v>1</v>
      </c>
      <c r="L54" s="30"/>
    </row>
    <row r="55" spans="1:12" s="31" customFormat="1" ht="15" customHeight="1">
      <c r="A55" s="137">
        <v>1</v>
      </c>
      <c r="B55" s="88" t="str">
        <f>INDEX($M$4:$N$12,A55,2)</f>
        <v>SPR Polkowice</v>
      </c>
      <c r="C55" s="136"/>
      <c r="D55" s="88" t="str">
        <f>INDEX($M$4:$N$12,E55,2)</f>
        <v>SPR Victoria II Oborniki Śląskie</v>
      </c>
      <c r="E55" s="135">
        <v>5</v>
      </c>
      <c r="F55" s="96"/>
      <c r="G55" s="137">
        <v>1</v>
      </c>
      <c r="H55" s="88" t="str">
        <f>INDEX($M$4:$N$12,G55,2)</f>
        <v>SPR Polkowice</v>
      </c>
      <c r="I55" s="136"/>
      <c r="J55" s="88" t="str">
        <f>INDEX($M$4:$N$12,K55,2)</f>
        <v>MKS Vitamineo Jelenia Góra</v>
      </c>
      <c r="K55" s="135">
        <v>7</v>
      </c>
      <c r="L55" s="30"/>
    </row>
    <row r="56" spans="1:12" s="31" customFormat="1" ht="15" customHeight="1">
      <c r="A56" s="137">
        <v>7</v>
      </c>
      <c r="B56" s="88" t="str">
        <f>INDEX($M$4:$N$12,A56,2)</f>
        <v>MKS Vitamineo Jelenia Góra</v>
      </c>
      <c r="C56" s="136"/>
      <c r="D56" s="88" t="str">
        <f>INDEX($M$4:$N$12,E56,2)</f>
        <v>SPR Victoria II Oborniki Śląskie</v>
      </c>
      <c r="E56" s="135">
        <v>5</v>
      </c>
      <c r="F56" s="96"/>
      <c r="G56" s="137">
        <v>5</v>
      </c>
      <c r="H56" s="88" t="str">
        <f>INDEX($M$4:$N$12,G56,2)</f>
        <v>SPR Victoria II Oborniki Śląskie</v>
      </c>
      <c r="I56" s="136"/>
      <c r="J56" s="88" t="str">
        <f>INDEX($M$4:$N$12,K56,2)</f>
        <v>MKS Vitamineo Jelenia Góra</v>
      </c>
      <c r="K56" s="135">
        <v>7</v>
      </c>
      <c r="L56" s="30"/>
    </row>
    <row r="57" spans="1:12" ht="6" customHeight="1">
      <c r="K57" s="2"/>
    </row>
    <row r="58" spans="1:12" s="31" customFormat="1" ht="15" customHeight="1">
      <c r="A58" s="137">
        <v>4</v>
      </c>
      <c r="B58" s="114" t="str">
        <f>INDEX($M$4:$N$12,A58,2)</f>
        <v>SPR Victoria I Oborniki Śląskie</v>
      </c>
      <c r="C58" s="136"/>
      <c r="D58" s="88" t="str">
        <f>INDEX($M$4:$N$12,E58,2)</f>
        <v>APR Świdnica</v>
      </c>
      <c r="E58" s="135">
        <v>9</v>
      </c>
      <c r="F58" s="96"/>
      <c r="G58" s="137">
        <v>2</v>
      </c>
      <c r="H58" s="114" t="str">
        <f>INDEX($M$4:$N$12,G58,2)</f>
        <v>SMS Zagłębie Lubin</v>
      </c>
      <c r="I58" s="136"/>
      <c r="J58" s="88" t="str">
        <f>INDEX($M$4:$N$12,K58,2)</f>
        <v>APR Świdnica</v>
      </c>
      <c r="K58" s="135">
        <v>9</v>
      </c>
      <c r="L58" s="30"/>
    </row>
    <row r="59" spans="1:12" s="31" customFormat="1" ht="15" customHeight="1">
      <c r="A59" s="137">
        <v>9</v>
      </c>
      <c r="B59" s="88" t="str">
        <f>INDEX($M$4:$N$12,A59,2)</f>
        <v>APR Świdnica</v>
      </c>
      <c r="C59" s="136"/>
      <c r="D59" s="88" t="str">
        <f>INDEX($M$4:$N$12,E59,2)</f>
        <v>SMS Zagłębie Lubin</v>
      </c>
      <c r="E59" s="135">
        <v>2</v>
      </c>
      <c r="F59" s="96"/>
      <c r="G59" s="137">
        <v>9</v>
      </c>
      <c r="H59" s="88" t="str">
        <f>INDEX($M$4:$N$12,G59,2)</f>
        <v>APR Świdnica</v>
      </c>
      <c r="I59" s="136"/>
      <c r="J59" s="88" t="str">
        <f>INDEX($M$4:$N$12,K59,2)</f>
        <v>SPR Victoria I Oborniki Śląskie</v>
      </c>
      <c r="K59" s="135">
        <v>4</v>
      </c>
      <c r="L59" s="30"/>
    </row>
    <row r="60" spans="1:12" s="31" customFormat="1" ht="15" customHeight="1">
      <c r="A60" s="137">
        <v>4</v>
      </c>
      <c r="B60" s="88" t="str">
        <f>INDEX($M$4:$N$12,A60,2)</f>
        <v>SPR Victoria I Oborniki Śląskie</v>
      </c>
      <c r="C60" s="136"/>
      <c r="D60" s="88" t="str">
        <f>INDEX($M$4:$N$12,E60,2)</f>
        <v>SMS Zagłębie Lubin</v>
      </c>
      <c r="E60" s="135">
        <v>2</v>
      </c>
      <c r="F60" s="96"/>
      <c r="G60" s="137">
        <v>2</v>
      </c>
      <c r="H60" s="88" t="str">
        <f>INDEX($M$4:$N$12,G60,2)</f>
        <v>SMS Zagłębie Lubin</v>
      </c>
      <c r="I60" s="136"/>
      <c r="J60" s="88" t="str">
        <f>INDEX($M$4:$N$12,K60,2)</f>
        <v>SPR Victoria I Oborniki Śląskie</v>
      </c>
      <c r="K60" s="135">
        <v>4</v>
      </c>
      <c r="L60" s="30"/>
    </row>
    <row r="61" spans="1:12" ht="6" customHeight="1">
      <c r="K61" s="2"/>
    </row>
    <row r="62" spans="1:12" s="31" customFormat="1" ht="15" customHeight="1">
      <c r="A62" s="137">
        <v>6</v>
      </c>
      <c r="B62" s="114" t="str">
        <f>INDEX($M$4:$N$12,A62,2)</f>
        <v>KPR Gminy Kobierzyce</v>
      </c>
      <c r="C62" s="136"/>
      <c r="D62" s="88" t="str">
        <f>INDEX($M$4:$N$12,E62,2)</f>
        <v>UKS Jedynka Ziębice</v>
      </c>
      <c r="E62" s="135">
        <v>3</v>
      </c>
      <c r="F62" s="96"/>
      <c r="G62" s="137">
        <v>8</v>
      </c>
      <c r="H62" s="114" t="str">
        <f>INDEX($M$4:$N$12,G62,2)</f>
        <v>FPR Mirsk</v>
      </c>
      <c r="I62" s="136"/>
      <c r="J62" s="88" t="str">
        <f>INDEX($M$4:$N$12,K62,2)</f>
        <v>UKS Jedynka Ziębice</v>
      </c>
      <c r="K62" s="135">
        <v>3</v>
      </c>
      <c r="L62" s="30"/>
    </row>
    <row r="63" spans="1:12" s="31" customFormat="1" ht="15" customHeight="1">
      <c r="A63" s="137">
        <v>3</v>
      </c>
      <c r="B63" s="88" t="str">
        <f>INDEX($M$4:$N$12,A63,2)</f>
        <v>UKS Jedynka Ziębice</v>
      </c>
      <c r="C63" s="136"/>
      <c r="D63" s="88" t="str">
        <f>INDEX($M$4:$N$12,E63,2)</f>
        <v>FPR Mirsk</v>
      </c>
      <c r="E63" s="135">
        <v>8</v>
      </c>
      <c r="F63" s="96"/>
      <c r="G63" s="137">
        <v>3</v>
      </c>
      <c r="H63" s="88" t="str">
        <f>INDEX($M$4:$N$12,G63,2)</f>
        <v>UKS Jedynka Ziębice</v>
      </c>
      <c r="I63" s="136"/>
      <c r="J63" s="88" t="str">
        <f>INDEX($M$4:$N$12,K63,2)</f>
        <v>KPR Gminy Kobierzyce</v>
      </c>
      <c r="K63" s="135">
        <v>6</v>
      </c>
      <c r="L63" s="30"/>
    </row>
    <row r="64" spans="1:12" s="31" customFormat="1" ht="15" customHeight="1">
      <c r="A64" s="137">
        <v>6</v>
      </c>
      <c r="B64" s="88" t="str">
        <f>INDEX($M$4:$N$12,A64,2)</f>
        <v>KPR Gminy Kobierzyce</v>
      </c>
      <c r="C64" s="136"/>
      <c r="D64" s="88" t="str">
        <f>INDEX($M$4:$N$12,E64,2)</f>
        <v>FPR Mirsk</v>
      </c>
      <c r="E64" s="135">
        <v>8</v>
      </c>
      <c r="F64" s="96"/>
      <c r="G64" s="137">
        <v>8</v>
      </c>
      <c r="H64" s="88" t="str">
        <f>INDEX($M$4:$N$12,G64,2)</f>
        <v>FPR Mirsk</v>
      </c>
      <c r="I64" s="136"/>
      <c r="J64" s="88" t="str">
        <f>INDEX($M$4:$N$12,K64,2)</f>
        <v>KPR Gminy Kobierzyce</v>
      </c>
      <c r="K64" s="135">
        <v>6</v>
      </c>
      <c r="L64" s="30"/>
    </row>
    <row r="66" spans="11:11">
      <c r="K66" s="2"/>
    </row>
    <row r="67" spans="11:11" ht="6" customHeight="1">
      <c r="K67" s="2"/>
    </row>
    <row r="68" spans="11:11">
      <c r="K68" s="2"/>
    </row>
    <row r="69" spans="11:11">
      <c r="K69" s="2"/>
    </row>
    <row r="70" spans="11:11">
      <c r="K70" s="2"/>
    </row>
    <row r="71" spans="11:11">
      <c r="K71" s="2"/>
    </row>
    <row r="72" spans="11:11">
      <c r="K72" s="2"/>
    </row>
  </sheetData>
  <sheetProtection formatCells="0" formatColumns="0" formatRows="0" insertColumns="0" insertRows="0" insertHyperlinks="0" deleteColumns="0" deleteRows="0" sort="0" autoFilter="0" pivotTables="0"/>
  <mergeCells count="11">
    <mergeCell ref="B12:D12"/>
    <mergeCell ref="A1:H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39370078740157483" right="0" top="0.39370078740157483" bottom="0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zoomScaleSheetLayoutView="100" workbookViewId="0">
      <selection activeCell="B11" sqref="B11:D11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39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46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58" t="s">
        <v>106</v>
      </c>
      <c r="B1" s="158"/>
      <c r="C1" s="158"/>
      <c r="D1" s="158"/>
      <c r="E1" s="158"/>
      <c r="F1" s="158"/>
      <c r="G1" s="158"/>
      <c r="H1" s="158"/>
      <c r="I1" s="158"/>
    </row>
    <row r="2" spans="1:18" ht="12.75" customHeight="1">
      <c r="A2" s="3"/>
      <c r="B2" s="4"/>
      <c r="C2" s="4"/>
      <c r="D2" s="4"/>
      <c r="E2" s="4"/>
      <c r="F2" s="93"/>
      <c r="G2" s="3"/>
      <c r="H2" s="3"/>
      <c r="I2" s="3"/>
    </row>
    <row r="3" spans="1:18" ht="15" customHeight="1">
      <c r="A3" s="5" t="s">
        <v>0</v>
      </c>
      <c r="B3" s="156" t="s">
        <v>1</v>
      </c>
      <c r="C3" s="156"/>
      <c r="D3" s="156"/>
      <c r="E3" s="6" t="s">
        <v>2</v>
      </c>
      <c r="F3" s="65"/>
      <c r="G3" s="3"/>
      <c r="H3" s="3"/>
      <c r="I3" s="3"/>
      <c r="Q3" s="69"/>
      <c r="R3" s="69" t="s">
        <v>80</v>
      </c>
    </row>
    <row r="4" spans="1:18" ht="15" customHeight="1">
      <c r="A4" s="10">
        <v>1</v>
      </c>
      <c r="B4" s="157" t="s">
        <v>91</v>
      </c>
      <c r="C4" s="157"/>
      <c r="D4" s="157"/>
      <c r="E4" s="11">
        <v>8</v>
      </c>
      <c r="I4" s="3"/>
      <c r="N4" s="2">
        <f t="shared" ref="N4:N13" si="0">MATCH(O4,$E$4:$E$13,0)</f>
        <v>4</v>
      </c>
      <c r="O4" s="2">
        <v>1</v>
      </c>
      <c r="P4" s="2" t="str">
        <f t="shared" ref="P4:P13" si="1">INDEX($B$4:$D$13,N4,1)</f>
        <v>ŚKPR I Świdnica SMS</v>
      </c>
      <c r="Q4" s="65" t="s">
        <v>3</v>
      </c>
      <c r="R4" s="68" t="s">
        <v>98</v>
      </c>
    </row>
    <row r="5" spans="1:18" ht="15" customHeight="1">
      <c r="A5" s="10">
        <v>2</v>
      </c>
      <c r="B5" s="157" t="s">
        <v>105</v>
      </c>
      <c r="C5" s="157"/>
      <c r="D5" s="157"/>
      <c r="E5" s="11">
        <v>2</v>
      </c>
      <c r="F5" s="65"/>
      <c r="G5" s="3"/>
      <c r="H5" s="3"/>
      <c r="I5" s="3"/>
      <c r="N5" s="2">
        <f t="shared" si="0"/>
        <v>2</v>
      </c>
      <c r="O5" s="2">
        <v>2</v>
      </c>
      <c r="P5" s="2" t="str">
        <f t="shared" si="1"/>
        <v>KS SPR Chrobry I Głogów SMS</v>
      </c>
      <c r="Q5" s="65" t="s">
        <v>4</v>
      </c>
      <c r="R5" s="68" t="s">
        <v>35</v>
      </c>
    </row>
    <row r="6" spans="1:18" ht="15" customHeight="1">
      <c r="A6" s="10">
        <v>3</v>
      </c>
      <c r="B6" s="153" t="s">
        <v>89</v>
      </c>
      <c r="C6" s="153"/>
      <c r="D6" s="153"/>
      <c r="E6" s="11">
        <v>3</v>
      </c>
      <c r="F6" s="65"/>
      <c r="G6" s="3"/>
      <c r="H6" s="3"/>
      <c r="I6" s="3"/>
      <c r="N6" s="2">
        <f t="shared" si="0"/>
        <v>3</v>
      </c>
      <c r="O6" s="2">
        <v>3</v>
      </c>
      <c r="P6" s="2" t="str">
        <f t="shared" si="1"/>
        <v>WKS Śląsk Wrocław</v>
      </c>
      <c r="Q6" s="65" t="s">
        <v>5</v>
      </c>
      <c r="R6" s="66" t="s">
        <v>104</v>
      </c>
    </row>
    <row r="7" spans="1:18" ht="15" customHeight="1">
      <c r="A7" s="10">
        <v>4</v>
      </c>
      <c r="B7" s="157" t="s">
        <v>103</v>
      </c>
      <c r="C7" s="157"/>
      <c r="D7" s="157"/>
      <c r="E7" s="11">
        <v>1</v>
      </c>
      <c r="F7" s="65"/>
      <c r="N7" s="2">
        <f t="shared" si="0"/>
        <v>9</v>
      </c>
      <c r="O7" s="2">
        <v>4</v>
      </c>
      <c r="P7" s="2" t="str">
        <f t="shared" si="1"/>
        <v>SPR GOKiS Kąty Wrocławskie SMS</v>
      </c>
      <c r="Q7" s="65" t="s">
        <v>6</v>
      </c>
      <c r="R7" s="64" t="s">
        <v>37</v>
      </c>
    </row>
    <row r="8" spans="1:18" ht="15" customHeight="1">
      <c r="A8" s="10">
        <v>5</v>
      </c>
      <c r="B8" s="153" t="s">
        <v>78</v>
      </c>
      <c r="C8" s="153"/>
      <c r="D8" s="153"/>
      <c r="E8" s="11">
        <v>6</v>
      </c>
      <c r="F8" s="2"/>
      <c r="G8" s="92" t="s">
        <v>8</v>
      </c>
      <c r="H8" s="7"/>
      <c r="I8" s="62" t="str">
        <f>R8</f>
        <v>09.10.2024 środa</v>
      </c>
      <c r="N8" s="2">
        <f t="shared" si="0"/>
        <v>7</v>
      </c>
      <c r="O8" s="2">
        <v>5</v>
      </c>
      <c r="P8" s="2" t="str">
        <f t="shared" si="1"/>
        <v>MKS Victoria Świebodzice</v>
      </c>
      <c r="Q8" s="65" t="s">
        <v>8</v>
      </c>
      <c r="R8" s="66" t="s">
        <v>65</v>
      </c>
    </row>
    <row r="9" spans="1:18" ht="15" customHeight="1">
      <c r="A9" s="10">
        <v>6</v>
      </c>
      <c r="B9" s="153" t="s">
        <v>102</v>
      </c>
      <c r="C9" s="153"/>
      <c r="D9" s="153"/>
      <c r="E9" s="11">
        <v>10</v>
      </c>
      <c r="F9" s="16">
        <v>3</v>
      </c>
      <c r="G9" s="17" t="str">
        <f>INDEX($O$4:$P$13,F9,2)</f>
        <v>WKS Śląsk Wrocław</v>
      </c>
      <c r="I9" s="17" t="str">
        <f>INDEX($O$4:$P$13,J9,2)</f>
        <v>ŚKPR II Świdnica</v>
      </c>
      <c r="J9" s="59">
        <v>10</v>
      </c>
      <c r="N9" s="2">
        <f t="shared" si="0"/>
        <v>5</v>
      </c>
      <c r="O9" s="2">
        <v>6</v>
      </c>
      <c r="P9" s="2" t="str">
        <f t="shared" si="1"/>
        <v>SMS Zagłębie Lubin</v>
      </c>
      <c r="Q9" s="65" t="s">
        <v>9</v>
      </c>
      <c r="R9" s="64" t="s">
        <v>39</v>
      </c>
    </row>
    <row r="10" spans="1:18" ht="15" customHeight="1">
      <c r="A10" s="10">
        <v>7</v>
      </c>
      <c r="B10" s="153" t="s">
        <v>7</v>
      </c>
      <c r="C10" s="153"/>
      <c r="D10" s="153"/>
      <c r="E10" s="11">
        <v>5</v>
      </c>
      <c r="F10" s="16">
        <v>4</v>
      </c>
      <c r="G10" s="17" t="str">
        <f>INDEX($O$4:$P$13,F10,2)</f>
        <v>SPR GOKiS Kąty Wrocławskie SMS</v>
      </c>
      <c r="I10" s="17" t="str">
        <f>INDEX($O$4:$P$13,J10,2)</f>
        <v>KS SPR Chrobry I Głogów SMS</v>
      </c>
      <c r="J10" s="59">
        <v>2</v>
      </c>
      <c r="N10" s="2">
        <f t="shared" si="0"/>
        <v>10</v>
      </c>
      <c r="O10" s="2">
        <v>7</v>
      </c>
      <c r="P10" s="2" t="str">
        <f t="shared" si="1"/>
        <v>Śląsk Handball Akademia/SPR Bór Joynex Oborniki</v>
      </c>
      <c r="Q10" s="65" t="s">
        <v>10</v>
      </c>
      <c r="R10" s="64" t="s">
        <v>40</v>
      </c>
    </row>
    <row r="11" spans="1:18" ht="15" customHeight="1">
      <c r="A11" s="10">
        <v>8</v>
      </c>
      <c r="B11" s="157" t="s">
        <v>120</v>
      </c>
      <c r="C11" s="153"/>
      <c r="D11" s="153"/>
      <c r="E11" s="11">
        <v>9</v>
      </c>
      <c r="F11" s="16">
        <v>5</v>
      </c>
      <c r="G11" s="17" t="str">
        <f>INDEX($O$4:$P$13,F11,2)</f>
        <v>MKS Victoria Świebodzice</v>
      </c>
      <c r="I11" s="17" t="str">
        <f>INDEX($O$4:$P$13,J11,2)</f>
        <v>ŚKPR I Świdnica SMS</v>
      </c>
      <c r="J11" s="59">
        <v>1</v>
      </c>
      <c r="N11" s="2">
        <f t="shared" si="0"/>
        <v>1</v>
      </c>
      <c r="O11" s="2">
        <v>8</v>
      </c>
      <c r="P11" s="2" t="str">
        <f t="shared" si="1"/>
        <v>MSPR Siódemka-Miedź-Huras Legnica SMS</v>
      </c>
      <c r="Q11" s="65" t="s">
        <v>11</v>
      </c>
      <c r="R11" s="64" t="s">
        <v>41</v>
      </c>
    </row>
    <row r="12" spans="1:18" ht="15" customHeight="1">
      <c r="A12" s="10">
        <v>9</v>
      </c>
      <c r="B12" s="157" t="s">
        <v>100</v>
      </c>
      <c r="C12" s="157"/>
      <c r="D12" s="157"/>
      <c r="E12" s="67">
        <v>4</v>
      </c>
      <c r="F12" s="16">
        <v>6</v>
      </c>
      <c r="G12" s="17" t="str">
        <f>INDEX($O$4:$P$13,F12,2)</f>
        <v>SMS Zagłębie Lubin</v>
      </c>
      <c r="I12" s="17" t="str">
        <f>INDEX($O$4:$P$13,J12,2)</f>
        <v>KS SPR Chrobry II Głogów  SMS</v>
      </c>
      <c r="J12" s="59">
        <v>9</v>
      </c>
      <c r="N12" s="2">
        <f t="shared" si="0"/>
        <v>8</v>
      </c>
      <c r="O12" s="2">
        <v>9</v>
      </c>
      <c r="P12" s="2" t="str">
        <f t="shared" si="1"/>
        <v>KS SPR Chrobry II Głogów  SMS</v>
      </c>
      <c r="Q12" s="65" t="s">
        <v>12</v>
      </c>
      <c r="R12" s="64" t="s">
        <v>97</v>
      </c>
    </row>
    <row r="13" spans="1:18" ht="15" customHeight="1">
      <c r="A13" s="10">
        <v>10</v>
      </c>
      <c r="B13" s="153" t="s">
        <v>99</v>
      </c>
      <c r="C13" s="153"/>
      <c r="D13" s="153"/>
      <c r="E13" s="11">
        <v>7</v>
      </c>
      <c r="F13" s="16">
        <v>7</v>
      </c>
      <c r="G13" s="88" t="str">
        <f>INDEX($O$4:$P$13,F13,2)</f>
        <v>Śląsk Handball Akademia/SPR Bór Joynex Oborniki</v>
      </c>
      <c r="H13" s="31"/>
      <c r="I13" s="88" t="str">
        <f>INDEX($O$4:$P$13,J13,2)</f>
        <v>MSPR Siódemka-Miedź-Huras Legnica SMS</v>
      </c>
      <c r="J13" s="59">
        <v>8</v>
      </c>
      <c r="N13" s="2">
        <f t="shared" si="0"/>
        <v>6</v>
      </c>
      <c r="O13" s="2">
        <v>10</v>
      </c>
      <c r="P13" s="2" t="str">
        <f t="shared" si="1"/>
        <v>ŚKPR II Świdnica</v>
      </c>
      <c r="Q13" s="65" t="s">
        <v>13</v>
      </c>
      <c r="R13" s="64" t="s">
        <v>42</v>
      </c>
    </row>
    <row r="14" spans="1:18" ht="9" customHeight="1">
      <c r="G14" s="31"/>
      <c r="H14" s="31"/>
      <c r="I14" s="31"/>
      <c r="Q14" s="65" t="s">
        <v>47</v>
      </c>
      <c r="R14" s="64" t="s">
        <v>44</v>
      </c>
    </row>
    <row r="15" spans="1:18" ht="15" customHeight="1">
      <c r="B15" s="14" t="s">
        <v>3</v>
      </c>
      <c r="C15" s="7"/>
      <c r="D15" s="9" t="s">
        <v>98</v>
      </c>
      <c r="E15" s="3"/>
      <c r="F15" s="63"/>
      <c r="G15" s="90" t="s">
        <v>9</v>
      </c>
      <c r="H15" s="31"/>
      <c r="I15" s="89" t="str">
        <f>R9</f>
        <v>13.10.2024 niedziela</v>
      </c>
      <c r="Q15" s="65" t="s">
        <v>50</v>
      </c>
      <c r="R15" s="64" t="s">
        <v>46</v>
      </c>
    </row>
    <row r="16" spans="1:18" ht="15" customHeight="1">
      <c r="A16" s="61">
        <v>1</v>
      </c>
      <c r="B16" s="17" t="str">
        <f>INDEX($O$4:$P$13,A16,2)</f>
        <v>ŚKPR I Świdnica SMS</v>
      </c>
      <c r="D16" s="17" t="str">
        <f>INDEX($O$4:$P$13,E16,2)</f>
        <v>ŚKPR II Świdnica</v>
      </c>
      <c r="E16" s="60">
        <v>10</v>
      </c>
      <c r="F16" s="16">
        <v>10</v>
      </c>
      <c r="G16" s="88" t="str">
        <f>INDEX($O$4:$P$13,F16,2)</f>
        <v>ŚKPR II Świdnica</v>
      </c>
      <c r="H16" s="31"/>
      <c r="I16" s="88" t="str">
        <f>INDEX($O$4:$P$13,J16,2)</f>
        <v>MSPR Siódemka-Miedź-Huras Legnica SMS</v>
      </c>
      <c r="J16" s="59">
        <v>8</v>
      </c>
      <c r="Q16" s="65" t="s">
        <v>56</v>
      </c>
      <c r="R16" s="64" t="s">
        <v>49</v>
      </c>
    </row>
    <row r="17" spans="1:18" ht="15" customHeight="1">
      <c r="A17" s="61">
        <v>2</v>
      </c>
      <c r="B17" s="17" t="str">
        <f>INDEX($O$4:$P$13,A17,2)</f>
        <v>KS SPR Chrobry I Głogów SMS</v>
      </c>
      <c r="D17" s="17" t="str">
        <f>INDEX($O$4:$P$13,E17,2)</f>
        <v>KS SPR Chrobry II Głogów  SMS</v>
      </c>
      <c r="E17" s="60">
        <v>9</v>
      </c>
      <c r="F17" s="16">
        <v>9</v>
      </c>
      <c r="G17" s="88" t="str">
        <f>INDEX($O$4:$P$13,F17,2)</f>
        <v>KS SPR Chrobry II Głogów  SMS</v>
      </c>
      <c r="H17" s="31"/>
      <c r="I17" s="88" t="str">
        <f>INDEX($O$4:$P$13,J17,2)</f>
        <v>Śląsk Handball Akademia/SPR Bór Joynex Oborniki</v>
      </c>
      <c r="J17" s="59">
        <v>7</v>
      </c>
      <c r="Q17" s="65" t="s">
        <v>54</v>
      </c>
      <c r="R17" s="64" t="s">
        <v>45</v>
      </c>
    </row>
    <row r="18" spans="1:18" ht="15" customHeight="1">
      <c r="A18" s="61">
        <v>3</v>
      </c>
      <c r="B18" s="17" t="str">
        <f>INDEX($O$4:$P$13,A18,2)</f>
        <v>WKS Śląsk Wrocław</v>
      </c>
      <c r="D18" s="17" t="str">
        <f>INDEX($O$4:$P$13,E18,2)</f>
        <v>MSPR Siódemka-Miedź-Huras Legnica SMS</v>
      </c>
      <c r="E18" s="60">
        <v>8</v>
      </c>
      <c r="F18" s="16">
        <v>1</v>
      </c>
      <c r="G18" s="88" t="str">
        <f>INDEX($O$4:$P$13,F18,2)</f>
        <v>ŚKPR I Świdnica SMS</v>
      </c>
      <c r="H18" s="31"/>
      <c r="I18" s="88" t="str">
        <f>INDEX($O$4:$P$13,J18,2)</f>
        <v>SMS Zagłębie Lubin</v>
      </c>
      <c r="J18" s="59">
        <v>6</v>
      </c>
      <c r="Q18" s="65" t="s">
        <v>53</v>
      </c>
      <c r="R18" s="66" t="s">
        <v>96</v>
      </c>
    </row>
    <row r="19" spans="1:18" ht="15" customHeight="1">
      <c r="A19" s="61">
        <v>4</v>
      </c>
      <c r="B19" s="17" t="str">
        <f>INDEX($O$4:$P$13,A19,2)</f>
        <v>SPR GOKiS Kąty Wrocławskie SMS</v>
      </c>
      <c r="D19" s="17" t="str">
        <f>INDEX($O$4:$P$13,E19,2)</f>
        <v>Śląsk Handball Akademia/SPR Bór Joynex Oborniki</v>
      </c>
      <c r="E19" s="60">
        <v>7</v>
      </c>
      <c r="F19" s="16">
        <v>2</v>
      </c>
      <c r="G19" s="88" t="str">
        <f>INDEX($O$4:$P$13,F19,2)</f>
        <v>KS SPR Chrobry I Głogów SMS</v>
      </c>
      <c r="H19" s="31"/>
      <c r="I19" s="88" t="str">
        <f>INDEX($O$4:$P$13,J19,2)</f>
        <v>MKS Victoria Świebodzice</v>
      </c>
      <c r="J19" s="59">
        <v>5</v>
      </c>
      <c r="Q19" s="65" t="s">
        <v>52</v>
      </c>
      <c r="R19" s="64" t="s">
        <v>48</v>
      </c>
    </row>
    <row r="20" spans="1:18" ht="15" customHeight="1">
      <c r="A20" s="61">
        <v>5</v>
      </c>
      <c r="B20" s="17" t="str">
        <f>INDEX($O$4:$P$13,A20,2)</f>
        <v>MKS Victoria Świebodzice</v>
      </c>
      <c r="D20" s="17" t="str">
        <f>INDEX($O$4:$P$13,E20,2)</f>
        <v>SMS Zagłębie Lubin</v>
      </c>
      <c r="E20" s="60">
        <v>6</v>
      </c>
      <c r="F20" s="16">
        <v>3</v>
      </c>
      <c r="G20" s="88" t="str">
        <f>INDEX($O$4:$P$13,F20,2)</f>
        <v>WKS Śląsk Wrocław</v>
      </c>
      <c r="H20" s="31"/>
      <c r="I20" s="88" t="str">
        <f>INDEX($O$4:$P$13,J20,2)</f>
        <v>SPR GOKiS Kąty Wrocławskie SMS</v>
      </c>
      <c r="J20" s="59">
        <v>4</v>
      </c>
      <c r="Q20" s="65" t="s">
        <v>57</v>
      </c>
      <c r="R20" s="66" t="s">
        <v>59</v>
      </c>
    </row>
    <row r="21" spans="1:18" ht="9" customHeight="1">
      <c r="G21" s="31"/>
      <c r="H21" s="31"/>
      <c r="I21" s="31"/>
      <c r="Q21" s="65" t="s">
        <v>55</v>
      </c>
      <c r="R21" s="64" t="s">
        <v>51</v>
      </c>
    </row>
    <row r="22" spans="1:18" ht="15" customHeight="1">
      <c r="A22" s="63"/>
      <c r="B22" s="14" t="s">
        <v>4</v>
      </c>
      <c r="D22" s="13" t="str">
        <f>R5</f>
        <v>29.09.2024 niedziela</v>
      </c>
      <c r="E22" s="43"/>
      <c r="F22" s="63"/>
      <c r="G22" s="90" t="s">
        <v>10</v>
      </c>
      <c r="H22" s="31"/>
      <c r="I22" s="89" t="str">
        <f>R10</f>
        <v>20.10.2024 niedziela</v>
      </c>
      <c r="R22" s="64"/>
    </row>
    <row r="23" spans="1:18" ht="15" customHeight="1">
      <c r="A23" s="61">
        <v>10</v>
      </c>
      <c r="B23" s="88" t="str">
        <f>INDEX($O$4:$P$13,A23,2)</f>
        <v>ŚKPR II Świdnica</v>
      </c>
      <c r="C23" s="31"/>
      <c r="D23" s="88" t="str">
        <f>INDEX($O$4:$P$13,E23,2)</f>
        <v>SMS Zagłębie Lubin</v>
      </c>
      <c r="E23" s="60">
        <v>6</v>
      </c>
      <c r="F23" s="16">
        <v>4</v>
      </c>
      <c r="G23" s="88" t="str">
        <f>INDEX($O$4:$P$13,F23,2)</f>
        <v>SPR GOKiS Kąty Wrocławskie SMS</v>
      </c>
      <c r="H23" s="31"/>
      <c r="I23" s="88" t="str">
        <f>INDEX($O$4:$P$13,J23,2)</f>
        <v>ŚKPR II Świdnica</v>
      </c>
      <c r="J23" s="59">
        <v>10</v>
      </c>
    </row>
    <row r="24" spans="1:18" ht="15" customHeight="1">
      <c r="A24" s="61">
        <v>7</v>
      </c>
      <c r="B24" s="88" t="str">
        <f>INDEX($O$4:$P$13,A24,2)</f>
        <v>Śląsk Handball Akademia/SPR Bór Joynex Oborniki</v>
      </c>
      <c r="C24" s="31"/>
      <c r="D24" s="88" t="str">
        <f>INDEX($O$4:$P$13,E24,2)</f>
        <v>MKS Victoria Świebodzice</v>
      </c>
      <c r="E24" s="60">
        <v>5</v>
      </c>
      <c r="F24" s="16">
        <v>5</v>
      </c>
      <c r="G24" s="88" t="str">
        <f>INDEX($O$4:$P$13,F24,2)</f>
        <v>MKS Victoria Świebodzice</v>
      </c>
      <c r="H24" s="31"/>
      <c r="I24" s="88" t="str">
        <f>INDEX($O$4:$P$13,J24,2)</f>
        <v>WKS Śląsk Wrocław</v>
      </c>
      <c r="J24" s="59">
        <v>3</v>
      </c>
    </row>
    <row r="25" spans="1:18" ht="15" customHeight="1">
      <c r="A25" s="61">
        <v>8</v>
      </c>
      <c r="B25" s="88" t="str">
        <f>INDEX($O$4:$P$13,A25,2)</f>
        <v>MSPR Siódemka-Miedź-Huras Legnica SMS</v>
      </c>
      <c r="C25" s="31"/>
      <c r="D25" s="88" t="str">
        <f>INDEX($O$4:$P$13,E25,2)</f>
        <v>SPR GOKiS Kąty Wrocławskie SMS</v>
      </c>
      <c r="E25" s="60">
        <v>4</v>
      </c>
      <c r="F25" s="16">
        <v>6</v>
      </c>
      <c r="G25" s="88" t="str">
        <f>INDEX($O$4:$P$13,F25,2)</f>
        <v>SMS Zagłębie Lubin</v>
      </c>
      <c r="H25" s="31"/>
      <c r="I25" s="88" t="str">
        <f>INDEX($O$4:$P$13,J25,2)</f>
        <v>KS SPR Chrobry I Głogów SMS</v>
      </c>
      <c r="J25" s="59">
        <v>2</v>
      </c>
    </row>
    <row r="26" spans="1:18" ht="15" customHeight="1">
      <c r="A26" s="61">
        <v>9</v>
      </c>
      <c r="B26" s="88" t="str">
        <f>INDEX($O$4:$P$13,A26,2)</f>
        <v>KS SPR Chrobry II Głogów  SMS</v>
      </c>
      <c r="C26" s="31"/>
      <c r="D26" s="88" t="str">
        <f>INDEX($O$4:$P$13,E26,2)</f>
        <v>WKS Śląsk Wrocław</v>
      </c>
      <c r="E26" s="60">
        <v>3</v>
      </c>
      <c r="F26" s="16">
        <v>7</v>
      </c>
      <c r="G26" s="88" t="str">
        <f>INDEX($O$4:$P$13,F26,2)</f>
        <v>Śląsk Handball Akademia/SPR Bór Joynex Oborniki</v>
      </c>
      <c r="H26" s="31"/>
      <c r="I26" s="88" t="str">
        <f>INDEX($O$4:$P$13,J26,2)</f>
        <v>ŚKPR I Świdnica SMS</v>
      </c>
      <c r="J26" s="59">
        <v>1</v>
      </c>
    </row>
    <row r="27" spans="1:18" ht="15" customHeight="1">
      <c r="A27" s="61">
        <v>1</v>
      </c>
      <c r="B27" s="88" t="str">
        <f>INDEX($O$4:$P$13,A27,2)</f>
        <v>ŚKPR I Świdnica SMS</v>
      </c>
      <c r="C27" s="31"/>
      <c r="D27" s="88" t="str">
        <f>INDEX($O$4:$P$13,E27,2)</f>
        <v>KS SPR Chrobry I Głogów SMS</v>
      </c>
      <c r="E27" s="60">
        <v>2</v>
      </c>
      <c r="F27" s="16">
        <v>8</v>
      </c>
      <c r="G27" s="88" t="str">
        <f>INDEX($O$4:$P$13,F27,2)</f>
        <v>MSPR Siódemka-Miedź-Huras Legnica SMS</v>
      </c>
      <c r="H27" s="31"/>
      <c r="I27" s="88" t="str">
        <f>INDEX($O$4:$P$13,J27,2)</f>
        <v>KS SPR Chrobry II Głogów  SMS</v>
      </c>
      <c r="J27" s="59">
        <v>9</v>
      </c>
    </row>
    <row r="28" spans="1:18" ht="9" customHeight="1">
      <c r="B28" s="31"/>
      <c r="C28" s="31"/>
      <c r="D28" s="31"/>
      <c r="G28" s="31"/>
      <c r="H28" s="31"/>
      <c r="I28" s="31"/>
    </row>
    <row r="29" spans="1:18" ht="15" customHeight="1">
      <c r="A29" s="63"/>
      <c r="B29" s="90" t="s">
        <v>5</v>
      </c>
      <c r="C29" s="31"/>
      <c r="D29" s="91" t="str">
        <f>R6</f>
        <v>03.10.2024 środa</v>
      </c>
      <c r="E29" s="43"/>
      <c r="F29" s="63"/>
      <c r="G29" s="90" t="s">
        <v>11</v>
      </c>
      <c r="H29" s="31"/>
      <c r="I29" s="89" t="s">
        <v>41</v>
      </c>
    </row>
    <row r="30" spans="1:18" ht="15" customHeight="1">
      <c r="A30" s="61">
        <v>2</v>
      </c>
      <c r="B30" s="88" t="str">
        <f>INDEX($O$4:$P$13,A30,2)</f>
        <v>KS SPR Chrobry I Głogów SMS</v>
      </c>
      <c r="C30" s="31"/>
      <c r="D30" s="88" t="str">
        <f>INDEX($O$4:$P$13,E30,2)</f>
        <v>ŚKPR II Świdnica</v>
      </c>
      <c r="E30" s="60">
        <v>10</v>
      </c>
      <c r="F30" s="16">
        <v>10</v>
      </c>
      <c r="G30" s="88" t="str">
        <f>INDEX($O$4:$P$13,F30,2)</f>
        <v>ŚKPR II Świdnica</v>
      </c>
      <c r="H30" s="31"/>
      <c r="I30" s="88" t="str">
        <f>INDEX($O$4:$P$13,J30,2)</f>
        <v>KS SPR Chrobry II Głogów  SMS</v>
      </c>
      <c r="J30" s="59">
        <v>9</v>
      </c>
    </row>
    <row r="31" spans="1:18" ht="15" customHeight="1">
      <c r="A31" s="61">
        <v>3</v>
      </c>
      <c r="B31" s="88" t="str">
        <f>INDEX($O$4:$P$13,A31,2)</f>
        <v>WKS Śląsk Wrocław</v>
      </c>
      <c r="C31" s="31"/>
      <c r="D31" s="88" t="str">
        <f>INDEX($O$4:$P$13,E31,2)</f>
        <v>ŚKPR I Świdnica SMS</v>
      </c>
      <c r="E31" s="60">
        <v>1</v>
      </c>
      <c r="F31" s="16">
        <v>1</v>
      </c>
      <c r="G31" s="88" t="str">
        <f>INDEX($O$4:$P$13,F31,2)</f>
        <v>ŚKPR I Świdnica SMS</v>
      </c>
      <c r="H31" s="31"/>
      <c r="I31" s="88" t="str">
        <f>INDEX($O$4:$P$13,J31,2)</f>
        <v>MSPR Siódemka-Miedź-Huras Legnica SMS</v>
      </c>
      <c r="J31" s="59">
        <v>8</v>
      </c>
    </row>
    <row r="32" spans="1:18" ht="15" customHeight="1">
      <c r="A32" s="61">
        <v>4</v>
      </c>
      <c r="B32" s="88" t="str">
        <f>INDEX($O$4:$P$13,A32,2)</f>
        <v>SPR GOKiS Kąty Wrocławskie SMS</v>
      </c>
      <c r="C32" s="31"/>
      <c r="D32" s="88" t="str">
        <f>INDEX($O$4:$P$13,E32,2)</f>
        <v>KS SPR Chrobry II Głogów  SMS</v>
      </c>
      <c r="E32" s="60">
        <v>9</v>
      </c>
      <c r="F32" s="16">
        <v>2</v>
      </c>
      <c r="G32" s="88" t="str">
        <f>INDEX($O$4:$P$13,F32,2)</f>
        <v>KS SPR Chrobry I Głogów SMS</v>
      </c>
      <c r="H32" s="31"/>
      <c r="I32" s="88" t="str">
        <f>INDEX($O$4:$P$13,J32,2)</f>
        <v>Śląsk Handball Akademia/SPR Bór Joynex Oborniki</v>
      </c>
      <c r="J32" s="59">
        <v>7</v>
      </c>
    </row>
    <row r="33" spans="1:10" ht="15" customHeight="1">
      <c r="A33" s="61">
        <v>5</v>
      </c>
      <c r="B33" s="88" t="str">
        <f>INDEX($O$4:$P$13,A33,2)</f>
        <v>MKS Victoria Świebodzice</v>
      </c>
      <c r="C33" s="31"/>
      <c r="D33" s="88" t="str">
        <f>INDEX($O$4:$P$13,E33,2)</f>
        <v>MSPR Siódemka-Miedź-Huras Legnica SMS</v>
      </c>
      <c r="E33" s="60">
        <v>8</v>
      </c>
      <c r="F33" s="16">
        <v>3</v>
      </c>
      <c r="G33" s="88" t="str">
        <f>INDEX($O$4:$P$13,F33,2)</f>
        <v>WKS Śląsk Wrocław</v>
      </c>
      <c r="H33" s="31"/>
      <c r="I33" s="88" t="str">
        <f>INDEX($O$4:$P$13,J33,2)</f>
        <v>SMS Zagłębie Lubin</v>
      </c>
      <c r="J33" s="59">
        <v>6</v>
      </c>
    </row>
    <row r="34" spans="1:10" ht="15" customHeight="1">
      <c r="A34" s="61">
        <v>6</v>
      </c>
      <c r="B34" s="88" t="str">
        <f>INDEX($O$4:$P$13,A34,2)</f>
        <v>SMS Zagłębie Lubin</v>
      </c>
      <c r="C34" s="31"/>
      <c r="D34" s="88" t="str">
        <f>INDEX($O$4:$P$13,E34,2)</f>
        <v>Śląsk Handball Akademia/SPR Bór Joynex Oborniki</v>
      </c>
      <c r="E34" s="60">
        <v>7</v>
      </c>
      <c r="F34" s="16">
        <v>4</v>
      </c>
      <c r="G34" s="88" t="str">
        <f>INDEX($O$4:$P$13,F34,2)</f>
        <v>SPR GOKiS Kąty Wrocławskie SMS</v>
      </c>
      <c r="H34" s="31"/>
      <c r="I34" s="88" t="str">
        <f>INDEX($O$4:$P$13,J34,2)</f>
        <v>MKS Victoria Świebodzice</v>
      </c>
      <c r="J34" s="59">
        <v>5</v>
      </c>
    </row>
    <row r="35" spans="1:10" ht="9" customHeight="1">
      <c r="B35" s="31"/>
      <c r="C35" s="31"/>
      <c r="D35" s="31"/>
      <c r="G35" s="31"/>
      <c r="H35" s="31"/>
      <c r="I35" s="31"/>
    </row>
    <row r="36" spans="1:10" ht="15" customHeight="1">
      <c r="A36" s="63"/>
      <c r="B36" s="90" t="s">
        <v>6</v>
      </c>
      <c r="C36" s="31"/>
      <c r="D36" s="89" t="str">
        <f>R7</f>
        <v>06.10.2024 niedziela</v>
      </c>
      <c r="E36" s="43"/>
      <c r="F36" s="63"/>
      <c r="G36" s="90" t="s">
        <v>12</v>
      </c>
      <c r="H36" s="31"/>
      <c r="I36" s="89" t="s">
        <v>97</v>
      </c>
    </row>
    <row r="37" spans="1:10" ht="15" customHeight="1">
      <c r="A37" s="61">
        <v>10</v>
      </c>
      <c r="B37" s="88" t="str">
        <f>INDEX($O$4:$P$13,A37,2)</f>
        <v>ŚKPR II Świdnica</v>
      </c>
      <c r="C37" s="31"/>
      <c r="D37" s="88" t="str">
        <f>INDEX($O$4:$P$13,E37,2)</f>
        <v>Śląsk Handball Akademia/SPR Bór Joynex Oborniki</v>
      </c>
      <c r="E37" s="60">
        <v>7</v>
      </c>
      <c r="F37" s="16">
        <v>5</v>
      </c>
      <c r="G37" s="88" t="str">
        <f>INDEX($O$4:$P$13,F37,2)</f>
        <v>MKS Victoria Świebodzice</v>
      </c>
      <c r="H37" s="31"/>
      <c r="I37" s="88" t="str">
        <f>INDEX($O$4:$P$13,J37,2)</f>
        <v>ŚKPR II Świdnica</v>
      </c>
      <c r="J37" s="59">
        <v>10</v>
      </c>
    </row>
    <row r="38" spans="1:10" ht="15" customHeight="1">
      <c r="A38" s="61">
        <v>8</v>
      </c>
      <c r="B38" s="88" t="str">
        <f>INDEX($O$4:$P$13,A38,2)</f>
        <v>MSPR Siódemka-Miedź-Huras Legnica SMS</v>
      </c>
      <c r="C38" s="31"/>
      <c r="D38" s="88" t="str">
        <f>INDEX($O$4:$P$13,E38,2)</f>
        <v>SMS Zagłębie Lubin</v>
      </c>
      <c r="E38" s="60">
        <v>6</v>
      </c>
      <c r="F38" s="16">
        <v>6</v>
      </c>
      <c r="G38" s="88" t="str">
        <f>INDEX($O$4:$P$13,F38,2)</f>
        <v>SMS Zagłębie Lubin</v>
      </c>
      <c r="H38" s="31"/>
      <c r="I38" s="88" t="str">
        <f>INDEX($O$4:$P$13,J38,2)</f>
        <v>SPR GOKiS Kąty Wrocławskie SMS</v>
      </c>
      <c r="J38" s="59">
        <v>4</v>
      </c>
    </row>
    <row r="39" spans="1:10" ht="15" customHeight="1">
      <c r="A39" s="61">
        <v>9</v>
      </c>
      <c r="B39" s="88" t="str">
        <f>INDEX($O$4:$P$13,A39,2)</f>
        <v>KS SPR Chrobry II Głogów  SMS</v>
      </c>
      <c r="C39" s="31"/>
      <c r="D39" s="88" t="str">
        <f>INDEX($O$4:$P$13,E39,2)</f>
        <v>MKS Victoria Świebodzice</v>
      </c>
      <c r="E39" s="60">
        <v>5</v>
      </c>
      <c r="F39" s="16">
        <v>7</v>
      </c>
      <c r="G39" s="88" t="str">
        <f>INDEX($O$4:$P$13,F39,2)</f>
        <v>Śląsk Handball Akademia/SPR Bór Joynex Oborniki</v>
      </c>
      <c r="H39" s="31"/>
      <c r="I39" s="88" t="str">
        <f>INDEX($O$4:$P$13,J39,2)</f>
        <v>WKS Śląsk Wrocław</v>
      </c>
      <c r="J39" s="59">
        <v>3</v>
      </c>
    </row>
    <row r="40" spans="1:10" ht="15" customHeight="1">
      <c r="A40" s="61">
        <v>1</v>
      </c>
      <c r="B40" s="88" t="str">
        <f>INDEX($O$4:$P$13,A40,2)</f>
        <v>ŚKPR I Świdnica SMS</v>
      </c>
      <c r="C40" s="31"/>
      <c r="D40" s="88" t="str">
        <f>INDEX($O$4:$P$13,E40,2)</f>
        <v>SPR GOKiS Kąty Wrocławskie SMS</v>
      </c>
      <c r="E40" s="60">
        <v>4</v>
      </c>
      <c r="F40" s="16">
        <v>8</v>
      </c>
      <c r="G40" s="88" t="str">
        <f>INDEX($O$4:$P$13,F40,2)</f>
        <v>MSPR Siódemka-Miedź-Huras Legnica SMS</v>
      </c>
      <c r="H40" s="31"/>
      <c r="I40" s="88" t="str">
        <f>INDEX($O$4:$P$13,J40,2)</f>
        <v>KS SPR Chrobry I Głogów SMS</v>
      </c>
      <c r="J40" s="59">
        <v>2</v>
      </c>
    </row>
    <row r="41" spans="1:10" ht="15" customHeight="1">
      <c r="A41" s="61">
        <v>2</v>
      </c>
      <c r="B41" s="88" t="str">
        <f>INDEX($O$4:$P$13,A41,2)</f>
        <v>KS SPR Chrobry I Głogów SMS</v>
      </c>
      <c r="C41" s="31"/>
      <c r="D41" s="88" t="str">
        <f>INDEX($O$4:$P$13,E41,2)</f>
        <v>WKS Śląsk Wrocław</v>
      </c>
      <c r="E41" s="60">
        <v>3</v>
      </c>
      <c r="F41" s="16">
        <v>9</v>
      </c>
      <c r="G41" s="88" t="str">
        <f>INDEX($O$4:$P$13,F41,2)</f>
        <v>KS SPR Chrobry II Głogów  SMS</v>
      </c>
      <c r="H41" s="31"/>
      <c r="I41" s="88" t="str">
        <f>INDEX($O$4:$P$13,J41,2)</f>
        <v>ŚKPR I Świdnica SMS</v>
      </c>
      <c r="J41" s="59">
        <v>1</v>
      </c>
    </row>
    <row r="42" spans="1:10" ht="9" customHeight="1"/>
    <row r="43" spans="1:10" ht="15" customHeight="1">
      <c r="A43" s="154" t="s">
        <v>14</v>
      </c>
      <c r="B43" s="154"/>
      <c r="C43" s="154"/>
      <c r="D43" s="154"/>
      <c r="E43" s="154"/>
      <c r="F43" s="154"/>
      <c r="G43" s="154"/>
      <c r="H43" s="154"/>
      <c r="I43" s="154"/>
    </row>
    <row r="44" spans="1:10" ht="15" customHeight="1">
      <c r="B44" s="87" t="s">
        <v>13</v>
      </c>
      <c r="C44" s="54"/>
      <c r="D44" s="52" t="s">
        <v>42</v>
      </c>
      <c r="E44" s="56"/>
      <c r="F44" s="57"/>
      <c r="G44" s="55" t="s">
        <v>53</v>
      </c>
      <c r="H44" s="54"/>
      <c r="I44" s="58" t="s">
        <v>96</v>
      </c>
    </row>
    <row r="45" spans="1:10" ht="15" customHeight="1">
      <c r="B45" s="87" t="s">
        <v>47</v>
      </c>
      <c r="C45" s="54"/>
      <c r="D45" s="52" t="s">
        <v>44</v>
      </c>
      <c r="E45" s="56"/>
      <c r="F45" s="57"/>
      <c r="G45" s="55" t="s">
        <v>52</v>
      </c>
      <c r="H45" s="54"/>
      <c r="I45" s="52" t="s">
        <v>48</v>
      </c>
    </row>
    <row r="46" spans="1:10" ht="15" customHeight="1">
      <c r="B46" s="55" t="s">
        <v>50</v>
      </c>
      <c r="C46" s="54"/>
      <c r="D46" s="52" t="s">
        <v>46</v>
      </c>
      <c r="E46" s="56"/>
      <c r="F46" s="57"/>
      <c r="G46" s="55" t="s">
        <v>57</v>
      </c>
      <c r="H46" s="54"/>
      <c r="I46" s="58" t="s">
        <v>59</v>
      </c>
    </row>
    <row r="47" spans="1:10" ht="15" customHeight="1">
      <c r="B47" s="55" t="s">
        <v>56</v>
      </c>
      <c r="C47" s="54"/>
      <c r="D47" s="52" t="s">
        <v>49</v>
      </c>
      <c r="E47" s="56"/>
      <c r="F47" s="57"/>
      <c r="G47" s="55" t="s">
        <v>55</v>
      </c>
      <c r="H47" s="54"/>
      <c r="I47" s="52" t="s">
        <v>51</v>
      </c>
    </row>
    <row r="48" spans="1:10" ht="15" customHeight="1">
      <c r="B48" s="55" t="s">
        <v>54</v>
      </c>
      <c r="C48" s="54"/>
      <c r="D48" s="52" t="s">
        <v>45</v>
      </c>
      <c r="E48" s="56"/>
      <c r="F48" s="57"/>
    </row>
    <row r="49" spans="1:13" ht="15" customHeight="1">
      <c r="A49" s="86"/>
      <c r="B49" s="85"/>
      <c r="C49" s="85"/>
      <c r="D49" s="85"/>
      <c r="E49" s="85"/>
      <c r="F49" s="84"/>
      <c r="G49" s="83"/>
      <c r="H49" s="82"/>
      <c r="I49" s="81"/>
    </row>
    <row r="50" spans="1:13" ht="15" customHeight="1">
      <c r="A50" s="79"/>
      <c r="B50" s="79"/>
      <c r="C50" s="79"/>
      <c r="D50" s="79"/>
      <c r="E50" s="79"/>
      <c r="F50" s="53"/>
      <c r="G50" s="79"/>
      <c r="H50" s="79"/>
      <c r="I50" s="79"/>
    </row>
    <row r="51" spans="1:13" ht="15" customHeight="1">
      <c r="A51" s="79"/>
      <c r="B51" s="79"/>
      <c r="C51" s="79"/>
      <c r="D51" s="79"/>
      <c r="E51" s="79"/>
      <c r="F51" s="53"/>
      <c r="G51" s="80" t="s">
        <v>95</v>
      </c>
      <c r="H51" s="79"/>
      <c r="I51" s="79"/>
    </row>
    <row r="52" spans="1:13" ht="15" customHeight="1">
      <c r="A52" s="79"/>
      <c r="B52" s="79"/>
      <c r="C52" s="79"/>
      <c r="D52" s="79"/>
      <c r="E52" s="79"/>
      <c r="F52" s="53"/>
      <c r="G52" s="79"/>
      <c r="H52" s="79"/>
      <c r="I52" s="79"/>
    </row>
    <row r="53" spans="1:13" ht="15" customHeight="1">
      <c r="A53" s="79"/>
      <c r="B53" s="79"/>
      <c r="C53" s="79"/>
      <c r="D53" s="79"/>
      <c r="E53" s="79"/>
      <c r="F53" s="53"/>
      <c r="G53" s="79"/>
      <c r="H53" s="79"/>
      <c r="I53" s="79"/>
    </row>
    <row r="54" spans="1:13" ht="15" customHeight="1">
      <c r="A54" s="79"/>
      <c r="B54" s="79"/>
      <c r="C54" s="79"/>
      <c r="D54" s="79"/>
      <c r="E54" s="79"/>
      <c r="F54" s="53"/>
      <c r="G54" s="79"/>
      <c r="H54" s="79"/>
      <c r="I54" s="79"/>
    </row>
    <row r="55" spans="1:13" ht="21" customHeight="1">
      <c r="A55" s="159" t="str">
        <f>A1</f>
        <v>Dolnośląska Liga Juniorów Młodszych - sezon 2024/2025</v>
      </c>
      <c r="B55" s="159"/>
      <c r="C55" s="159"/>
      <c r="D55" s="159"/>
      <c r="E55" s="159"/>
      <c r="F55" s="159"/>
      <c r="G55" s="159"/>
      <c r="H55" s="159"/>
      <c r="I55" s="159"/>
    </row>
    <row r="56" spans="1:13">
      <c r="A56" s="160" t="str">
        <f>A43</f>
        <v>Runda rewanżowa:</v>
      </c>
      <c r="B56" s="160"/>
      <c r="C56" s="160"/>
      <c r="D56" s="160"/>
      <c r="E56" s="160"/>
      <c r="F56" s="160"/>
      <c r="G56" s="160"/>
      <c r="H56" s="160"/>
      <c r="I56" s="160"/>
    </row>
    <row r="57" spans="1:13" ht="9" customHeight="1"/>
    <row r="58" spans="1:13" ht="15" customHeight="1">
      <c r="A58" s="14"/>
      <c r="B58" s="8" t="s">
        <v>13</v>
      </c>
      <c r="C58" s="40"/>
      <c r="D58" s="49" t="str">
        <f>D44</f>
        <v>17.11.2024 niedziela</v>
      </c>
      <c r="E58" s="49"/>
      <c r="F58" s="65"/>
      <c r="G58" s="8" t="s">
        <v>53</v>
      </c>
      <c r="H58" s="40"/>
      <c r="I58" s="49" t="str">
        <f>I44</f>
        <v>08.01.2025 środa</v>
      </c>
    </row>
    <row r="59" spans="1:13" ht="15" customHeight="1">
      <c r="A59" s="78"/>
      <c r="B59" s="17" t="str">
        <f>D16</f>
        <v>ŚKPR II Świdnica</v>
      </c>
      <c r="D59" s="17" t="str">
        <f>B16</f>
        <v>ŚKPR I Świdnica SMS</v>
      </c>
      <c r="E59" s="33"/>
      <c r="F59" s="47"/>
      <c r="G59" s="17" t="str">
        <f>I16</f>
        <v>MSPR Siódemka-Miedź-Huras Legnica SMS</v>
      </c>
      <c r="I59" s="17" t="str">
        <f>G16</f>
        <v>ŚKPR II Świdnica</v>
      </c>
      <c r="K59" s="12"/>
      <c r="L59" s="12"/>
      <c r="M59" s="12"/>
    </row>
    <row r="60" spans="1:13" ht="15" customHeight="1">
      <c r="A60" s="78"/>
      <c r="B60" s="17" t="str">
        <f>D17</f>
        <v>KS SPR Chrobry II Głogów  SMS</v>
      </c>
      <c r="D60" s="17" t="str">
        <f>B17</f>
        <v>KS SPR Chrobry I Głogów SMS</v>
      </c>
      <c r="E60" s="33"/>
      <c r="F60" s="47"/>
      <c r="G60" s="17" t="str">
        <f>I17</f>
        <v>Śląsk Handball Akademia/SPR Bór Joynex Oborniki</v>
      </c>
      <c r="I60" s="17" t="str">
        <f>G17</f>
        <v>KS SPR Chrobry II Głogów  SMS</v>
      </c>
      <c r="K60" s="73"/>
      <c r="L60" s="73"/>
      <c r="M60" s="73"/>
    </row>
    <row r="61" spans="1:13" ht="15" customHeight="1">
      <c r="A61" s="78"/>
      <c r="B61" s="17" t="str">
        <f>D18</f>
        <v>MSPR Siódemka-Miedź-Huras Legnica SMS</v>
      </c>
      <c r="D61" s="17" t="str">
        <f>B18</f>
        <v>WKS Śląsk Wrocław</v>
      </c>
      <c r="E61" s="33"/>
      <c r="F61" s="47"/>
      <c r="G61" s="17" t="str">
        <f>I18</f>
        <v>SMS Zagłębie Lubin</v>
      </c>
      <c r="I61" s="17" t="str">
        <f>G18</f>
        <v>ŚKPR I Świdnica SMS</v>
      </c>
      <c r="K61" s="12"/>
      <c r="L61" s="12"/>
      <c r="M61" s="12"/>
    </row>
    <row r="62" spans="1:13" ht="15" customHeight="1">
      <c r="A62" s="78"/>
      <c r="B62" s="17" t="str">
        <f>D19</f>
        <v>Śląsk Handball Akademia/SPR Bór Joynex Oborniki</v>
      </c>
      <c r="D62" s="17" t="str">
        <f>B19</f>
        <v>SPR GOKiS Kąty Wrocławskie SMS</v>
      </c>
      <c r="E62" s="33"/>
      <c r="F62" s="47"/>
      <c r="G62" s="17" t="str">
        <f>I19</f>
        <v>MKS Victoria Świebodzice</v>
      </c>
      <c r="I62" s="17" t="str">
        <f>G19</f>
        <v>KS SPR Chrobry I Głogów SMS</v>
      </c>
      <c r="K62" s="12"/>
      <c r="L62" s="12"/>
      <c r="M62" s="12"/>
    </row>
    <row r="63" spans="1:13" ht="15" customHeight="1">
      <c r="A63" s="78"/>
      <c r="B63" s="17" t="str">
        <f>D20</f>
        <v>SMS Zagłębie Lubin</v>
      </c>
      <c r="D63" s="17" t="str">
        <f>B20</f>
        <v>MKS Victoria Świebodzice</v>
      </c>
      <c r="E63" s="33"/>
      <c r="F63" s="47"/>
      <c r="G63" s="17" t="str">
        <f>I20</f>
        <v>SPR GOKiS Kąty Wrocławskie SMS</v>
      </c>
      <c r="I63" s="17" t="str">
        <f>G20</f>
        <v>WKS Śląsk Wrocław</v>
      </c>
      <c r="K63" s="12"/>
      <c r="L63" s="12"/>
      <c r="M63" s="12"/>
    </row>
    <row r="64" spans="1:13" ht="9" customHeight="1"/>
    <row r="65" spans="1:13" ht="15" customHeight="1">
      <c r="A65" s="63"/>
      <c r="B65" s="8" t="s">
        <v>47</v>
      </c>
      <c r="C65" s="40"/>
      <c r="D65" s="49" t="str">
        <f>D45</f>
        <v>24.11.2024 niedziela</v>
      </c>
      <c r="E65" s="51"/>
      <c r="F65" s="47"/>
      <c r="G65" s="8" t="s">
        <v>52</v>
      </c>
      <c r="I65" s="77" t="str">
        <f>I45</f>
        <v>12.01.2025 niedziela</v>
      </c>
      <c r="J65" s="48"/>
      <c r="K65" s="73"/>
      <c r="L65" s="73"/>
      <c r="M65" s="73"/>
    </row>
    <row r="66" spans="1:13" ht="15" customHeight="1">
      <c r="A66" s="47"/>
      <c r="B66" s="17" t="str">
        <f>D23</f>
        <v>SMS Zagłębie Lubin</v>
      </c>
      <c r="D66" s="17" t="str">
        <f>B23</f>
        <v>ŚKPR II Świdnica</v>
      </c>
      <c r="E66" s="43"/>
      <c r="F66" s="47"/>
      <c r="G66" s="17" t="str">
        <f>I23</f>
        <v>ŚKPR II Świdnica</v>
      </c>
      <c r="I66" s="17" t="str">
        <f>G23</f>
        <v>SPR GOKiS Kąty Wrocławskie SMS</v>
      </c>
      <c r="K66" s="12"/>
      <c r="L66" s="12"/>
      <c r="M66" s="12"/>
    </row>
    <row r="67" spans="1:13" ht="15" customHeight="1">
      <c r="A67" s="47"/>
      <c r="B67" s="17" t="str">
        <f>D24</f>
        <v>MKS Victoria Świebodzice</v>
      </c>
      <c r="D67" s="17" t="str">
        <f>B24</f>
        <v>Śląsk Handball Akademia/SPR Bór Joynex Oborniki</v>
      </c>
      <c r="E67" s="43"/>
      <c r="F67" s="47"/>
      <c r="G67" s="17" t="str">
        <f>I24</f>
        <v>WKS Śląsk Wrocław</v>
      </c>
      <c r="I67" s="17" t="str">
        <f>G24</f>
        <v>MKS Victoria Świebodzice</v>
      </c>
      <c r="K67" s="73"/>
      <c r="L67" s="73"/>
      <c r="M67" s="73"/>
    </row>
    <row r="68" spans="1:13" ht="15" customHeight="1">
      <c r="A68" s="47"/>
      <c r="B68" s="17" t="str">
        <f>D25</f>
        <v>SPR GOKiS Kąty Wrocławskie SMS</v>
      </c>
      <c r="D68" s="17" t="str">
        <f>B25</f>
        <v>MSPR Siódemka-Miedź-Huras Legnica SMS</v>
      </c>
      <c r="E68" s="43"/>
      <c r="F68" s="47"/>
      <c r="G68" s="17" t="str">
        <f>I25</f>
        <v>KS SPR Chrobry I Głogów SMS</v>
      </c>
      <c r="I68" s="17" t="str">
        <f>G25</f>
        <v>SMS Zagłębie Lubin</v>
      </c>
      <c r="K68" s="12"/>
      <c r="L68" s="12"/>
      <c r="M68" s="12"/>
    </row>
    <row r="69" spans="1:13" ht="15" customHeight="1">
      <c r="A69" s="47"/>
      <c r="B69" s="17" t="str">
        <f>D26</f>
        <v>WKS Śląsk Wrocław</v>
      </c>
      <c r="D69" s="17" t="str">
        <f>B26</f>
        <v>KS SPR Chrobry II Głogów  SMS</v>
      </c>
      <c r="E69" s="43"/>
      <c r="F69" s="47"/>
      <c r="G69" s="17" t="str">
        <f>I26</f>
        <v>ŚKPR I Świdnica SMS</v>
      </c>
      <c r="I69" s="17" t="str">
        <f>G26</f>
        <v>Śląsk Handball Akademia/SPR Bór Joynex Oborniki</v>
      </c>
      <c r="K69" s="12"/>
      <c r="L69" s="12"/>
      <c r="M69" s="12"/>
    </row>
    <row r="70" spans="1:13" ht="15" customHeight="1">
      <c r="A70" s="47"/>
      <c r="B70" s="17" t="str">
        <f>D27</f>
        <v>KS SPR Chrobry I Głogów SMS</v>
      </c>
      <c r="D70" s="17" t="str">
        <f>B27</f>
        <v>ŚKPR I Świdnica SMS</v>
      </c>
      <c r="E70" s="43"/>
      <c r="F70" s="47"/>
      <c r="G70" s="17" t="str">
        <f>I27</f>
        <v>KS SPR Chrobry II Głogów  SMS</v>
      </c>
      <c r="I70" s="17" t="str">
        <f>G27</f>
        <v>MSPR Siódemka-Miedź-Huras Legnica SMS</v>
      </c>
      <c r="K70" s="12"/>
      <c r="L70" s="12"/>
      <c r="M70" s="12"/>
    </row>
    <row r="71" spans="1:13" ht="9" customHeight="1"/>
    <row r="72" spans="1:13" ht="15" customHeight="1">
      <c r="A72" s="47"/>
      <c r="B72" s="8" t="s">
        <v>50</v>
      </c>
      <c r="D72" s="49" t="str">
        <f>D46</f>
        <v>01.12.2024 niedziela</v>
      </c>
      <c r="E72" s="50"/>
      <c r="F72" s="47"/>
      <c r="G72" s="8" t="s">
        <v>57</v>
      </c>
      <c r="I72" s="49" t="str">
        <f>I46</f>
        <v>15.01.2025 środa</v>
      </c>
      <c r="J72" s="48"/>
      <c r="K72" s="73"/>
      <c r="L72" s="73"/>
      <c r="M72" s="73"/>
    </row>
    <row r="73" spans="1:13" ht="15" customHeight="1">
      <c r="A73" s="47"/>
      <c r="B73" s="17" t="str">
        <f>D30</f>
        <v>ŚKPR II Świdnica</v>
      </c>
      <c r="D73" s="17" t="str">
        <f>B30</f>
        <v>KS SPR Chrobry I Głogów SMS</v>
      </c>
      <c r="E73" s="43"/>
      <c r="F73" s="47"/>
      <c r="G73" s="17" t="str">
        <f>I30</f>
        <v>KS SPR Chrobry II Głogów  SMS</v>
      </c>
      <c r="I73" s="17" t="str">
        <f>G30</f>
        <v>ŚKPR II Świdnica</v>
      </c>
      <c r="K73" s="12"/>
      <c r="L73" s="12"/>
      <c r="M73" s="12"/>
    </row>
    <row r="74" spans="1:13" ht="15" customHeight="1">
      <c r="A74" s="47"/>
      <c r="B74" s="17" t="str">
        <f>D31</f>
        <v>ŚKPR I Świdnica SMS</v>
      </c>
      <c r="D74" s="17" t="str">
        <f>B31</f>
        <v>WKS Śląsk Wrocław</v>
      </c>
      <c r="E74" s="43"/>
      <c r="F74" s="47"/>
      <c r="G74" s="17" t="str">
        <f>I31</f>
        <v>MSPR Siódemka-Miedź-Huras Legnica SMS</v>
      </c>
      <c r="I74" s="17" t="str">
        <f>G31</f>
        <v>ŚKPR I Świdnica SMS</v>
      </c>
      <c r="K74" s="73"/>
      <c r="L74" s="73"/>
      <c r="M74" s="73"/>
    </row>
    <row r="75" spans="1:13" ht="15" customHeight="1">
      <c r="A75" s="47"/>
      <c r="B75" s="17" t="str">
        <f>D32</f>
        <v>KS SPR Chrobry II Głogów  SMS</v>
      </c>
      <c r="D75" s="17" t="str">
        <f>B32</f>
        <v>SPR GOKiS Kąty Wrocławskie SMS</v>
      </c>
      <c r="E75" s="43"/>
      <c r="F75" s="47"/>
      <c r="G75" s="17" t="str">
        <f>I32</f>
        <v>Śląsk Handball Akademia/SPR Bór Joynex Oborniki</v>
      </c>
      <c r="I75" s="17" t="str">
        <f>G32</f>
        <v>KS SPR Chrobry I Głogów SMS</v>
      </c>
      <c r="K75" s="12"/>
      <c r="L75" s="12"/>
      <c r="M75" s="12"/>
    </row>
    <row r="76" spans="1:13" ht="15" customHeight="1">
      <c r="A76" s="47"/>
      <c r="B76" s="17" t="str">
        <f>D33</f>
        <v>MSPR Siódemka-Miedź-Huras Legnica SMS</v>
      </c>
      <c r="D76" s="17" t="str">
        <f>B33</f>
        <v>MKS Victoria Świebodzice</v>
      </c>
      <c r="E76" s="43"/>
      <c r="F76" s="47"/>
      <c r="G76" s="17" t="str">
        <f>I33</f>
        <v>SMS Zagłębie Lubin</v>
      </c>
      <c r="I76" s="17" t="str">
        <f>G33</f>
        <v>WKS Śląsk Wrocław</v>
      </c>
      <c r="K76" s="12"/>
      <c r="L76" s="12"/>
      <c r="M76" s="12"/>
    </row>
    <row r="77" spans="1:13" ht="15" customHeight="1">
      <c r="A77" s="47"/>
      <c r="B77" s="17" t="str">
        <f>D34</f>
        <v>Śląsk Handball Akademia/SPR Bór Joynex Oborniki</v>
      </c>
      <c r="D77" s="17" t="str">
        <f>B34</f>
        <v>SMS Zagłębie Lubin</v>
      </c>
      <c r="E77" s="43"/>
      <c r="F77" s="47"/>
      <c r="G77" s="17" t="str">
        <f>I34</f>
        <v>MKS Victoria Świebodzice</v>
      </c>
      <c r="I77" s="17" t="str">
        <f>G34</f>
        <v>SPR GOKiS Kąty Wrocławskie SMS</v>
      </c>
      <c r="K77" s="12"/>
      <c r="L77" s="12"/>
      <c r="M77" s="12"/>
    </row>
    <row r="78" spans="1:13" ht="9" customHeight="1"/>
    <row r="79" spans="1:13" ht="15" customHeight="1">
      <c r="A79" s="47"/>
      <c r="B79" s="8" t="s">
        <v>56</v>
      </c>
      <c r="D79" s="49" t="str">
        <f>D47</f>
        <v>08.12.2024 niedziela</v>
      </c>
      <c r="E79" s="50"/>
      <c r="F79" s="47"/>
      <c r="G79" s="8" t="s">
        <v>55</v>
      </c>
      <c r="I79" s="49" t="str">
        <f>I47</f>
        <v>19.01.2025 niedziela</v>
      </c>
      <c r="J79" s="48"/>
      <c r="K79" s="73"/>
      <c r="L79" s="73"/>
      <c r="M79" s="73"/>
    </row>
    <row r="80" spans="1:13" ht="15" customHeight="1">
      <c r="A80" s="47"/>
      <c r="B80" s="17" t="str">
        <f>D37</f>
        <v>Śląsk Handball Akademia/SPR Bór Joynex Oborniki</v>
      </c>
      <c r="D80" s="17" t="str">
        <f>B37</f>
        <v>ŚKPR II Świdnica</v>
      </c>
      <c r="E80" s="43"/>
      <c r="F80" s="47"/>
      <c r="G80" s="17" t="str">
        <f>I37</f>
        <v>ŚKPR II Świdnica</v>
      </c>
      <c r="I80" s="17" t="str">
        <f>G37</f>
        <v>MKS Victoria Świebodzice</v>
      </c>
      <c r="K80" s="12"/>
      <c r="L80" s="12"/>
      <c r="M80" s="12"/>
    </row>
    <row r="81" spans="1:13" ht="15" customHeight="1">
      <c r="A81" s="47"/>
      <c r="B81" s="17" t="str">
        <f>D38</f>
        <v>SMS Zagłębie Lubin</v>
      </c>
      <c r="D81" s="17" t="str">
        <f>B38</f>
        <v>MSPR Siódemka-Miedź-Huras Legnica SMS</v>
      </c>
      <c r="E81" s="43"/>
      <c r="F81" s="47"/>
      <c r="G81" s="17" t="str">
        <f>I38</f>
        <v>SPR GOKiS Kąty Wrocławskie SMS</v>
      </c>
      <c r="I81" s="17" t="str">
        <f>G38</f>
        <v>SMS Zagłębie Lubin</v>
      </c>
      <c r="K81" s="73"/>
      <c r="L81" s="73"/>
      <c r="M81" s="73"/>
    </row>
    <row r="82" spans="1:13" ht="15" customHeight="1">
      <c r="A82" s="47"/>
      <c r="B82" s="17" t="str">
        <f>D39</f>
        <v>MKS Victoria Świebodzice</v>
      </c>
      <c r="D82" s="17" t="str">
        <f>B39</f>
        <v>KS SPR Chrobry II Głogów  SMS</v>
      </c>
      <c r="E82" s="43"/>
      <c r="F82" s="47"/>
      <c r="G82" s="17" t="str">
        <f>I39</f>
        <v>WKS Śląsk Wrocław</v>
      </c>
      <c r="I82" s="17" t="str">
        <f>G39</f>
        <v>Śląsk Handball Akademia/SPR Bór Joynex Oborniki</v>
      </c>
      <c r="K82" s="12"/>
      <c r="L82" s="12"/>
      <c r="M82" s="12"/>
    </row>
    <row r="83" spans="1:13" ht="15" customHeight="1">
      <c r="A83" s="47"/>
      <c r="B83" s="17" t="str">
        <f>D40</f>
        <v>SPR GOKiS Kąty Wrocławskie SMS</v>
      </c>
      <c r="D83" s="17" t="str">
        <f>B40</f>
        <v>ŚKPR I Świdnica SMS</v>
      </c>
      <c r="E83" s="43"/>
      <c r="F83" s="47"/>
      <c r="G83" s="17" t="str">
        <f>I40</f>
        <v>KS SPR Chrobry I Głogów SMS</v>
      </c>
      <c r="I83" s="17" t="str">
        <f>G40</f>
        <v>MSPR Siódemka-Miedź-Huras Legnica SMS</v>
      </c>
      <c r="K83" s="12"/>
      <c r="L83" s="12"/>
      <c r="M83" s="12"/>
    </row>
    <row r="84" spans="1:13" ht="15" customHeight="1">
      <c r="A84" s="47"/>
      <c r="B84" s="17" t="str">
        <f>D41</f>
        <v>WKS Śląsk Wrocław</v>
      </c>
      <c r="D84" s="17" t="str">
        <f>B41</f>
        <v>KS SPR Chrobry I Głogów SMS</v>
      </c>
      <c r="E84" s="43"/>
      <c r="F84" s="47"/>
      <c r="G84" s="17" t="str">
        <f>I41</f>
        <v>ŚKPR I Świdnica SMS</v>
      </c>
      <c r="I84" s="17" t="str">
        <f>G41</f>
        <v>KS SPR Chrobry II Głogów  SMS</v>
      </c>
      <c r="K84" s="12"/>
      <c r="L84" s="12"/>
      <c r="M84" s="12"/>
    </row>
    <row r="85" spans="1:13" ht="9" customHeight="1"/>
    <row r="86" spans="1:13" ht="15" customHeight="1">
      <c r="A86" s="47"/>
      <c r="B86" s="8" t="s">
        <v>54</v>
      </c>
      <c r="D86" s="77" t="str">
        <f>D48</f>
        <v>15.12.2024 niedziela</v>
      </c>
      <c r="E86" s="50"/>
      <c r="F86" s="22"/>
      <c r="G86" s="76"/>
      <c r="H86" s="75"/>
      <c r="I86" s="74"/>
      <c r="K86" s="73"/>
      <c r="L86" s="73"/>
      <c r="M86" s="73"/>
    </row>
    <row r="87" spans="1:13" ht="15" customHeight="1">
      <c r="A87" s="47"/>
      <c r="B87" s="17" t="str">
        <f>I9</f>
        <v>ŚKPR II Świdnica</v>
      </c>
      <c r="D87" s="17" t="str">
        <f>G9</f>
        <v>WKS Śląsk Wrocław</v>
      </c>
      <c r="E87" s="43"/>
      <c r="F87" s="22"/>
      <c r="G87" s="12"/>
      <c r="H87" s="12"/>
      <c r="I87" s="12"/>
      <c r="K87" s="12"/>
      <c r="L87" s="12"/>
      <c r="M87" s="12"/>
    </row>
    <row r="88" spans="1:13" ht="15" customHeight="1">
      <c r="A88" s="47"/>
      <c r="B88" s="17" t="str">
        <f>I10</f>
        <v>KS SPR Chrobry I Głogów SMS</v>
      </c>
      <c r="D88" s="17" t="str">
        <f>G10</f>
        <v>SPR GOKiS Kąty Wrocławskie SMS</v>
      </c>
      <c r="E88" s="43"/>
      <c r="F88" s="22"/>
      <c r="G88" s="12"/>
      <c r="H88" s="12"/>
      <c r="I88" s="12"/>
      <c r="K88" s="73"/>
      <c r="L88" s="73"/>
      <c r="M88" s="73"/>
    </row>
    <row r="89" spans="1:13" ht="15" customHeight="1">
      <c r="A89" s="47"/>
      <c r="B89" s="17" t="str">
        <f>I11</f>
        <v>ŚKPR I Świdnica SMS</v>
      </c>
      <c r="D89" s="17" t="str">
        <f>G11</f>
        <v>MKS Victoria Świebodzice</v>
      </c>
      <c r="E89" s="43"/>
      <c r="F89" s="22"/>
      <c r="G89" s="12"/>
      <c r="H89" s="12"/>
      <c r="I89" s="12"/>
      <c r="K89" s="12"/>
      <c r="L89" s="12"/>
      <c r="M89" s="12"/>
    </row>
    <row r="90" spans="1:13" ht="15" customHeight="1">
      <c r="A90" s="47"/>
      <c r="B90" s="17" t="str">
        <f>I12</f>
        <v>KS SPR Chrobry II Głogów  SMS</v>
      </c>
      <c r="D90" s="17" t="str">
        <f>G12</f>
        <v>SMS Zagłębie Lubin</v>
      </c>
      <c r="E90" s="43"/>
      <c r="F90" s="22"/>
      <c r="G90" s="12"/>
      <c r="H90" s="12"/>
      <c r="I90" s="12"/>
      <c r="K90" s="12"/>
      <c r="L90" s="12"/>
      <c r="M90" s="12"/>
    </row>
    <row r="91" spans="1:13" ht="15" customHeight="1">
      <c r="A91" s="47"/>
      <c r="B91" s="17" t="str">
        <f>I13</f>
        <v>MSPR Siódemka-Miedź-Huras Legnica SMS</v>
      </c>
      <c r="D91" s="17" t="str">
        <f>G13</f>
        <v>Śląsk Handball Akademia/SPR Bór Joynex Oborniki</v>
      </c>
      <c r="E91" s="43"/>
      <c r="F91" s="22"/>
      <c r="G91" s="12"/>
      <c r="H91" s="12"/>
      <c r="I91" s="12"/>
      <c r="K91" s="12"/>
      <c r="L91" s="12"/>
      <c r="M91" s="12"/>
    </row>
  </sheetData>
  <sheetProtection formatCells="0" formatColumns="0" formatRows="0" insertColumns="0" insertRows="0" insertHyperlinks="0" deleteColumns="0" deleteRows="0" sort="0" autoFilter="0" pivotTables="0"/>
  <mergeCells count="15">
    <mergeCell ref="A43:I43"/>
    <mergeCell ref="A55:I55"/>
    <mergeCell ref="A56:I56"/>
    <mergeCell ref="B8:D8"/>
    <mergeCell ref="B9:D9"/>
    <mergeCell ref="B10:D10"/>
    <mergeCell ref="B11:D11"/>
    <mergeCell ref="B12:D12"/>
    <mergeCell ref="B13:D13"/>
    <mergeCell ref="B7:D7"/>
    <mergeCell ref="A1:I1"/>
    <mergeCell ref="B3:D3"/>
    <mergeCell ref="B4:D4"/>
    <mergeCell ref="B5:D5"/>
    <mergeCell ref="B6:D6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8193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topLeftCell="A16" zoomScaleSheetLayoutView="100" workbookViewId="0">
      <selection activeCell="H40" sqref="H40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112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62" t="s">
        <v>71</v>
      </c>
    </row>
    <row r="4" spans="1:14" ht="12.75" customHeight="1">
      <c r="A4" s="10">
        <v>1</v>
      </c>
      <c r="B4" s="153" t="s">
        <v>111</v>
      </c>
      <c r="C4" s="153"/>
      <c r="D4" s="153"/>
      <c r="E4" s="11">
        <v>7</v>
      </c>
      <c r="F4" s="12"/>
      <c r="H4" s="8" t="s">
        <v>4</v>
      </c>
      <c r="J4" s="13" t="s">
        <v>67</v>
      </c>
      <c r="L4" s="2">
        <f t="shared" ref="L4:L11" si="0">MATCH(M4,$E$4:$E$11,0)</f>
        <v>5</v>
      </c>
      <c r="M4" s="2">
        <v>1</v>
      </c>
      <c r="N4" s="2" t="str">
        <f t="shared" ref="N4:N11" si="1">INDEX($B$4:$D$11,L4,1)</f>
        <v>SPR GOKiS Kąty Wrocławskie</v>
      </c>
    </row>
    <row r="5" spans="1:14" ht="12.75" customHeight="1">
      <c r="A5" s="10">
        <v>2</v>
      </c>
      <c r="B5" s="153" t="s">
        <v>110</v>
      </c>
      <c r="C5" s="153"/>
      <c r="D5" s="153"/>
      <c r="E5" s="11">
        <v>5</v>
      </c>
      <c r="F5" s="12"/>
      <c r="G5" s="3"/>
      <c r="H5" s="8" t="s">
        <v>5</v>
      </c>
      <c r="I5" s="3"/>
      <c r="J5" s="13" t="s">
        <v>113</v>
      </c>
      <c r="L5" s="2">
        <f t="shared" si="0"/>
        <v>3</v>
      </c>
      <c r="M5" s="2">
        <v>2</v>
      </c>
      <c r="N5" s="2" t="str">
        <f t="shared" si="1"/>
        <v>ŚKPR I Świdnica</v>
      </c>
    </row>
    <row r="6" spans="1:14" ht="12.75" customHeight="1">
      <c r="A6" s="10">
        <v>3</v>
      </c>
      <c r="B6" s="153" t="s">
        <v>109</v>
      </c>
      <c r="C6" s="153"/>
      <c r="D6" s="153"/>
      <c r="E6" s="11">
        <v>2</v>
      </c>
      <c r="F6" s="12"/>
      <c r="G6" s="3"/>
      <c r="H6" s="8" t="s">
        <v>6</v>
      </c>
      <c r="I6" s="3"/>
      <c r="J6" s="62" t="s">
        <v>63</v>
      </c>
      <c r="L6" s="2">
        <f t="shared" si="0"/>
        <v>4</v>
      </c>
      <c r="M6" s="2">
        <v>3</v>
      </c>
      <c r="N6" s="2" t="str">
        <f t="shared" si="1"/>
        <v>SMS Zagłębie Lubin</v>
      </c>
    </row>
    <row r="7" spans="1:14" ht="12.75" customHeight="1">
      <c r="A7" s="10">
        <v>4</v>
      </c>
      <c r="B7" s="153" t="s">
        <v>78</v>
      </c>
      <c r="C7" s="153"/>
      <c r="D7" s="153"/>
      <c r="E7" s="11">
        <v>3</v>
      </c>
      <c r="F7" s="12"/>
      <c r="H7" s="8" t="s">
        <v>8</v>
      </c>
      <c r="J7" s="62" t="s">
        <v>92</v>
      </c>
      <c r="L7" s="2">
        <f t="shared" si="0"/>
        <v>7</v>
      </c>
      <c r="M7" s="2">
        <v>4</v>
      </c>
      <c r="N7" s="2" t="str">
        <f t="shared" si="1"/>
        <v>MKS Żagiew Dzierżoniów</v>
      </c>
    </row>
    <row r="8" spans="1:14" ht="12.75" customHeight="1">
      <c r="A8" s="10">
        <v>5</v>
      </c>
      <c r="B8" s="153" t="s">
        <v>73</v>
      </c>
      <c r="C8" s="153"/>
      <c r="D8" s="153"/>
      <c r="E8" s="11">
        <v>1</v>
      </c>
      <c r="F8" s="12"/>
      <c r="H8" s="8" t="s">
        <v>9</v>
      </c>
      <c r="J8" s="62" t="s">
        <v>90</v>
      </c>
      <c r="L8" s="2">
        <f t="shared" si="0"/>
        <v>2</v>
      </c>
      <c r="M8" s="2">
        <v>5</v>
      </c>
      <c r="N8" s="2" t="str">
        <f t="shared" si="1"/>
        <v>KS SPR Chrobry I Głogów</v>
      </c>
    </row>
    <row r="9" spans="1:14" ht="12.75" customHeight="1">
      <c r="A9" s="10">
        <v>6</v>
      </c>
      <c r="B9" s="153" t="s">
        <v>108</v>
      </c>
      <c r="C9" s="153"/>
      <c r="D9" s="153"/>
      <c r="E9" s="11">
        <v>6</v>
      </c>
      <c r="F9" s="12"/>
      <c r="H9" s="8" t="s">
        <v>10</v>
      </c>
      <c r="J9" s="13" t="s">
        <v>66</v>
      </c>
      <c r="L9" s="2">
        <f t="shared" si="0"/>
        <v>6</v>
      </c>
      <c r="M9" s="2">
        <v>6</v>
      </c>
      <c r="N9" s="2" t="str">
        <f t="shared" si="1"/>
        <v>Śląsk Wrocław Handball  Akademia</v>
      </c>
    </row>
    <row r="10" spans="1:14" ht="12.75" customHeight="1">
      <c r="A10" s="10">
        <v>7</v>
      </c>
      <c r="B10" s="153" t="s">
        <v>107</v>
      </c>
      <c r="C10" s="153"/>
      <c r="D10" s="153"/>
      <c r="E10" s="11">
        <v>4</v>
      </c>
      <c r="F10" s="12"/>
      <c r="H10" s="8" t="s">
        <v>11</v>
      </c>
      <c r="J10" s="62" t="s">
        <v>86</v>
      </c>
      <c r="L10" s="2">
        <f t="shared" si="0"/>
        <v>1</v>
      </c>
      <c r="M10" s="2">
        <v>7</v>
      </c>
      <c r="N10" s="2" t="str">
        <f t="shared" si="1"/>
        <v>UKS Dziewiatka Legnica</v>
      </c>
    </row>
    <row r="11" spans="1:14" ht="12.75" customHeight="1">
      <c r="A11" s="10">
        <v>8</v>
      </c>
      <c r="B11" s="153" t="s">
        <v>85</v>
      </c>
      <c r="C11" s="153"/>
      <c r="D11" s="153"/>
      <c r="E11" s="11">
        <v>8</v>
      </c>
      <c r="F11" s="12"/>
      <c r="H11" s="8" t="s">
        <v>12</v>
      </c>
      <c r="J11" s="13" t="s">
        <v>114</v>
      </c>
      <c r="L11" s="2">
        <f t="shared" si="0"/>
        <v>8</v>
      </c>
      <c r="M11" s="2">
        <v>8</v>
      </c>
      <c r="N11" s="2" t="str">
        <f t="shared" si="1"/>
        <v>wolny los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8" t="s">
        <v>13</v>
      </c>
      <c r="I12" s="3"/>
      <c r="J12" s="13" t="s">
        <v>62</v>
      </c>
    </row>
    <row r="13" spans="1:14" ht="12.75" customHeight="1">
      <c r="B13" s="14" t="s">
        <v>3</v>
      </c>
      <c r="C13" s="7"/>
      <c r="D13" s="108" t="s">
        <v>71</v>
      </c>
      <c r="E13" s="3"/>
      <c r="F13" s="3"/>
      <c r="H13" s="8" t="s">
        <v>47</v>
      </c>
      <c r="J13" s="13" t="s">
        <v>58</v>
      </c>
    </row>
    <row r="14" spans="1:14" ht="12.75" customHeight="1">
      <c r="A14" s="16">
        <v>1</v>
      </c>
      <c r="B14" s="17" t="str">
        <f>INDEX($M$4:$N$11,A14,2)</f>
        <v>SPR GOKiS Kąty Wrocławskie</v>
      </c>
      <c r="D14" s="17" t="str">
        <f>INDEX($M$4:$N$11,E14,2)</f>
        <v>wolny los</v>
      </c>
      <c r="E14" s="18">
        <v>8</v>
      </c>
      <c r="F14" s="12"/>
      <c r="H14" s="8" t="s">
        <v>50</v>
      </c>
      <c r="J14" s="13" t="s">
        <v>115</v>
      </c>
      <c r="L14" s="19"/>
    </row>
    <row r="15" spans="1:14" ht="12.75" customHeight="1">
      <c r="A15" s="16">
        <v>2</v>
      </c>
      <c r="B15" s="17" t="str">
        <f>INDEX($M$4:$N$11,A15,2)</f>
        <v>ŚKPR I Świdnica</v>
      </c>
      <c r="D15" s="17" t="str">
        <f>INDEX($M$4:$N$11,E15,2)</f>
        <v>UKS Dziewiatka Legnica</v>
      </c>
      <c r="E15" s="18">
        <v>7</v>
      </c>
      <c r="F15" s="12"/>
      <c r="H15" s="8" t="s">
        <v>56</v>
      </c>
      <c r="J15" s="13" t="s">
        <v>60</v>
      </c>
      <c r="L15" s="19"/>
    </row>
    <row r="16" spans="1:14" ht="12.75" customHeight="1">
      <c r="A16" s="16">
        <v>3</v>
      </c>
      <c r="B16" s="17" t="str">
        <f>INDEX($M$4:$N$11,A16,2)</f>
        <v>SMS Zagłębie Lubin</v>
      </c>
      <c r="D16" s="17" t="str">
        <f>INDEX($M$4:$N$11,E16,2)</f>
        <v>Śląsk Wrocław Handball  Akademia</v>
      </c>
      <c r="E16" s="18">
        <v>6</v>
      </c>
      <c r="F16" s="12"/>
      <c r="H16" s="8" t="s">
        <v>54</v>
      </c>
      <c r="J16" s="62" t="s">
        <v>59</v>
      </c>
      <c r="L16" s="19"/>
    </row>
    <row r="17" spans="1:12" ht="12.75" customHeight="1">
      <c r="A17" s="16">
        <v>4</v>
      </c>
      <c r="B17" s="17" t="str">
        <f>INDEX($M$4:$N$11,A17,2)</f>
        <v>MKS Żagiew Dzierżoniów</v>
      </c>
      <c r="D17" s="17" t="str">
        <f>INDEX($M$4:$N$11,E17,2)</f>
        <v>KS SPR Chrobry I Głogów</v>
      </c>
      <c r="E17" s="18">
        <v>5</v>
      </c>
      <c r="F17" s="12"/>
      <c r="L17" s="19"/>
    </row>
    <row r="18" spans="1:12" ht="12.75" customHeight="1">
      <c r="A18" s="20"/>
      <c r="B18" s="3"/>
      <c r="C18" s="3"/>
      <c r="D18" s="3"/>
      <c r="E18" s="21"/>
      <c r="F18" s="12"/>
      <c r="G18" s="3"/>
      <c r="H18" s="3"/>
      <c r="I18" s="3"/>
      <c r="J18" s="3"/>
      <c r="L18" s="19"/>
    </row>
    <row r="19" spans="1:12" ht="12.75" customHeight="1">
      <c r="A19" s="22"/>
      <c r="B19" s="14" t="s">
        <v>4</v>
      </c>
      <c r="C19" s="7"/>
      <c r="D19" s="15" t="str">
        <f>J4</f>
        <v>05.10.2024 sobota</v>
      </c>
      <c r="E19" s="21"/>
      <c r="F19" s="12"/>
      <c r="H19" s="14" t="s">
        <v>8</v>
      </c>
      <c r="I19" s="7"/>
      <c r="J19" s="106" t="str">
        <f>J7</f>
        <v>23.10.2024 środa</v>
      </c>
      <c r="L19" s="19"/>
    </row>
    <row r="20" spans="1:12" ht="12.75" customHeight="1">
      <c r="A20" s="16">
        <v>8</v>
      </c>
      <c r="B20" s="88" t="str">
        <f>INDEX($M$4:$N$11,A20,2)</f>
        <v>wolny los</v>
      </c>
      <c r="C20" s="31"/>
      <c r="D20" s="88" t="str">
        <f>INDEX($M$4:$N$11,E20,2)</f>
        <v>KS SPR Chrobry I Głogów</v>
      </c>
      <c r="E20" s="97">
        <v>5</v>
      </c>
      <c r="F20" s="96"/>
      <c r="G20" s="104">
        <v>3</v>
      </c>
      <c r="H20" s="88" t="str">
        <f>INDEX($M$4:$N$11,G20,2)</f>
        <v>SMS Zagłębie Lubin</v>
      </c>
      <c r="I20" s="31"/>
      <c r="J20" s="88" t="str">
        <f>INDEX($M$4:$N$11,K20,2)</f>
        <v>wolny los</v>
      </c>
      <c r="K20" s="18">
        <v>8</v>
      </c>
      <c r="L20" s="19"/>
    </row>
    <row r="21" spans="1:12" ht="12.75" customHeight="1">
      <c r="A21" s="16">
        <v>6</v>
      </c>
      <c r="B21" s="88" t="str">
        <f>INDEX($M$4:$N$11,A21,2)</f>
        <v>Śląsk Wrocław Handball  Akademia</v>
      </c>
      <c r="C21" s="31"/>
      <c r="D21" s="88" t="str">
        <f>INDEX($M$4:$N$11,E21,2)</f>
        <v>MKS Żagiew Dzierżoniów</v>
      </c>
      <c r="E21" s="97">
        <v>4</v>
      </c>
      <c r="F21" s="96"/>
      <c r="G21" s="104">
        <v>4</v>
      </c>
      <c r="H21" s="88" t="str">
        <f>INDEX($M$4:$N$11,G21,2)</f>
        <v>MKS Żagiew Dzierżoniów</v>
      </c>
      <c r="I21" s="31"/>
      <c r="J21" s="88" t="str">
        <f>INDEX($M$4:$N$11,K21,2)</f>
        <v>ŚKPR I Świdnica</v>
      </c>
      <c r="K21" s="18">
        <v>2</v>
      </c>
      <c r="L21" s="19"/>
    </row>
    <row r="22" spans="1:12" ht="12.75" customHeight="1">
      <c r="A22" s="16">
        <v>7</v>
      </c>
      <c r="B22" s="88" t="str">
        <f>INDEX($M$4:$N$11,A22,2)</f>
        <v>UKS Dziewiatka Legnica</v>
      </c>
      <c r="C22" s="31"/>
      <c r="D22" s="88" t="str">
        <f>INDEX($M$4:$N$11,E22,2)</f>
        <v>SMS Zagłębie Lubin</v>
      </c>
      <c r="E22" s="97">
        <v>3</v>
      </c>
      <c r="F22" s="96"/>
      <c r="G22" s="104">
        <v>5</v>
      </c>
      <c r="H22" s="88" t="str">
        <f>INDEX($M$4:$N$11,G22,2)</f>
        <v>KS SPR Chrobry I Głogów</v>
      </c>
      <c r="I22" s="31"/>
      <c r="J22" s="88" t="str">
        <f>INDEX($M$4:$N$11,K22,2)</f>
        <v>SPR GOKiS Kąty Wrocławskie</v>
      </c>
      <c r="K22" s="18">
        <v>1</v>
      </c>
      <c r="L22" s="19"/>
    </row>
    <row r="23" spans="1:12" ht="12.75" customHeight="1">
      <c r="A23" s="16">
        <v>1</v>
      </c>
      <c r="B23" s="88" t="str">
        <f>INDEX($M$4:$N$11,A23,2)</f>
        <v>SPR GOKiS Kąty Wrocławskie</v>
      </c>
      <c r="C23" s="31"/>
      <c r="D23" s="88" t="str">
        <f>INDEX($M$4:$N$11,E23,2)</f>
        <v>ŚKPR I Świdnica</v>
      </c>
      <c r="E23" s="97">
        <v>2</v>
      </c>
      <c r="F23" s="96"/>
      <c r="G23" s="104">
        <v>6</v>
      </c>
      <c r="H23" s="88" t="str">
        <f>INDEX($M$4:$N$11,G23,2)</f>
        <v>Śląsk Wrocław Handball  Akademia</v>
      </c>
      <c r="I23" s="31"/>
      <c r="J23" s="88" t="str">
        <f>INDEX($M$4:$N$11,K23,2)</f>
        <v>UKS Dziewiatka Legnica</v>
      </c>
      <c r="K23" s="18">
        <v>7</v>
      </c>
      <c r="L23" s="19"/>
    </row>
    <row r="24" spans="1:12" ht="9" customHeight="1">
      <c r="A24" s="38"/>
      <c r="B24" s="96"/>
      <c r="C24" s="96"/>
      <c r="D24" s="96"/>
      <c r="E24" s="103"/>
      <c r="F24" s="96"/>
      <c r="G24" s="102"/>
      <c r="H24" s="96"/>
      <c r="I24" s="96"/>
      <c r="J24" s="96"/>
      <c r="K24" s="25"/>
      <c r="L24" s="19"/>
    </row>
    <row r="25" spans="1:12" ht="12.75" customHeight="1">
      <c r="A25" s="22"/>
      <c r="B25" s="90" t="s">
        <v>5</v>
      </c>
      <c r="C25" s="99"/>
      <c r="D25" s="98" t="str">
        <f>J5</f>
        <v>12.10.2024 sobota</v>
      </c>
      <c r="E25" s="103"/>
      <c r="F25" s="96"/>
      <c r="G25" s="100"/>
      <c r="H25" s="90" t="s">
        <v>9</v>
      </c>
      <c r="I25" s="99"/>
      <c r="J25" s="107" t="str">
        <f>J8</f>
        <v>06.11.2024 środa</v>
      </c>
      <c r="K25" s="25"/>
      <c r="L25" s="19"/>
    </row>
    <row r="26" spans="1:12" ht="12.75" customHeight="1">
      <c r="A26" s="16">
        <v>2</v>
      </c>
      <c r="B26" s="88" t="str">
        <f>INDEX($M$4:$N$11,A26,2)</f>
        <v>ŚKPR I Świdnica</v>
      </c>
      <c r="C26" s="31"/>
      <c r="D26" s="88" t="str">
        <f>INDEX($M$4:$N$11,E26,2)</f>
        <v>wolny los</v>
      </c>
      <c r="E26" s="97">
        <v>8</v>
      </c>
      <c r="F26" s="96"/>
      <c r="G26" s="95">
        <v>8</v>
      </c>
      <c r="H26" s="88" t="str">
        <f>INDEX($M$4:$N$11,G26,2)</f>
        <v>wolny los</v>
      </c>
      <c r="I26" s="31"/>
      <c r="J26" s="88" t="str">
        <f>INDEX($M$4:$N$11,K26,2)</f>
        <v>UKS Dziewiatka Legnica</v>
      </c>
      <c r="K26" s="18">
        <v>7</v>
      </c>
      <c r="L26" s="19"/>
    </row>
    <row r="27" spans="1:12" ht="12.75" customHeight="1">
      <c r="A27" s="16">
        <v>3</v>
      </c>
      <c r="B27" s="88" t="str">
        <f>INDEX($M$4:$N$11,A27,2)</f>
        <v>SMS Zagłębie Lubin</v>
      </c>
      <c r="C27" s="31"/>
      <c r="D27" s="88" t="str">
        <f>INDEX($M$4:$N$11,E27,2)</f>
        <v>SPR GOKiS Kąty Wrocławskie</v>
      </c>
      <c r="E27" s="97">
        <v>1</v>
      </c>
      <c r="F27" s="96"/>
      <c r="G27" s="95">
        <v>1</v>
      </c>
      <c r="H27" s="88" t="str">
        <f>INDEX($M$4:$N$11,G27,2)</f>
        <v>SPR GOKiS Kąty Wrocławskie</v>
      </c>
      <c r="I27" s="31"/>
      <c r="J27" s="88" t="str">
        <f>INDEX($M$4:$N$11,K27,2)</f>
        <v>Śląsk Wrocław Handball  Akademia</v>
      </c>
      <c r="K27" s="18">
        <v>6</v>
      </c>
      <c r="L27" s="19"/>
    </row>
    <row r="28" spans="1:12" ht="12.75" customHeight="1">
      <c r="A28" s="16">
        <v>4</v>
      </c>
      <c r="B28" s="88" t="str">
        <f>INDEX($M$4:$N$11,A28,2)</f>
        <v>MKS Żagiew Dzierżoniów</v>
      </c>
      <c r="C28" s="31"/>
      <c r="D28" s="88" t="str">
        <f>INDEX($M$4:$N$11,E28,2)</f>
        <v>UKS Dziewiatka Legnica</v>
      </c>
      <c r="E28" s="97">
        <v>7</v>
      </c>
      <c r="F28" s="96"/>
      <c r="G28" s="95">
        <v>2</v>
      </c>
      <c r="H28" s="88" t="str">
        <f>INDEX($M$4:$N$11,G28,2)</f>
        <v>ŚKPR I Świdnica</v>
      </c>
      <c r="I28" s="31"/>
      <c r="J28" s="88" t="str">
        <f>INDEX($M$4:$N$11,K28,2)</f>
        <v>KS SPR Chrobry I Głogów</v>
      </c>
      <c r="K28" s="18">
        <v>5</v>
      </c>
      <c r="L28" s="19"/>
    </row>
    <row r="29" spans="1:12" ht="12.75" customHeight="1">
      <c r="A29" s="16">
        <v>5</v>
      </c>
      <c r="B29" s="88" t="str">
        <f>INDEX($M$4:$N$11,A29,2)</f>
        <v>KS SPR Chrobry I Głogów</v>
      </c>
      <c r="C29" s="31"/>
      <c r="D29" s="88" t="str">
        <f>INDEX($M$4:$N$11,E29,2)</f>
        <v>Śląsk Wrocław Handball  Akademia</v>
      </c>
      <c r="E29" s="97">
        <v>6</v>
      </c>
      <c r="F29" s="96"/>
      <c r="G29" s="95">
        <v>3</v>
      </c>
      <c r="H29" s="88" t="str">
        <f>INDEX($M$4:$N$11,G29,2)</f>
        <v>SMS Zagłębie Lubin</v>
      </c>
      <c r="I29" s="31"/>
      <c r="J29" s="88" t="str">
        <f>INDEX($M$4:$N$11,K29,2)</f>
        <v>MKS Żagiew Dzierżoniów</v>
      </c>
      <c r="K29" s="18">
        <v>4</v>
      </c>
      <c r="L29" s="19"/>
    </row>
    <row r="30" spans="1:12" ht="9" customHeight="1">
      <c r="A30" s="38"/>
      <c r="B30" s="96"/>
      <c r="C30" s="96"/>
      <c r="D30" s="96"/>
      <c r="E30" s="101"/>
      <c r="F30" s="96"/>
      <c r="G30" s="102"/>
      <c r="H30" s="96"/>
      <c r="I30" s="96"/>
      <c r="J30" s="96"/>
      <c r="K30" s="25"/>
      <c r="L30" s="19"/>
    </row>
    <row r="31" spans="1:12" ht="12.75" customHeight="1">
      <c r="A31" s="22"/>
      <c r="B31" s="90" t="s">
        <v>6</v>
      </c>
      <c r="C31" s="99"/>
      <c r="D31" s="107" t="str">
        <f>J6</f>
        <v>16.10.2024 środa</v>
      </c>
      <c r="E31" s="101"/>
      <c r="F31" s="96"/>
      <c r="G31" s="100"/>
      <c r="H31" s="90" t="s">
        <v>10</v>
      </c>
      <c r="I31" s="99"/>
      <c r="J31" s="98" t="str">
        <f>J9</f>
        <v>16.11.2024 sobota</v>
      </c>
      <c r="K31" s="25"/>
      <c r="L31" s="19"/>
    </row>
    <row r="32" spans="1:12" ht="12.75" customHeight="1">
      <c r="A32" s="16">
        <v>8</v>
      </c>
      <c r="B32" s="88" t="str">
        <f>INDEX($M$4:$N$11,A32,2)</f>
        <v>wolny los</v>
      </c>
      <c r="C32" s="31"/>
      <c r="D32" s="88" t="str">
        <f>INDEX($M$4:$N$11,E32,2)</f>
        <v>Śląsk Wrocław Handball  Akademia</v>
      </c>
      <c r="E32" s="97">
        <v>6</v>
      </c>
      <c r="F32" s="96"/>
      <c r="G32" s="95">
        <v>4</v>
      </c>
      <c r="H32" s="88" t="str">
        <f>INDEX($M$4:$N$11,G32,2)</f>
        <v>MKS Żagiew Dzierżoniów</v>
      </c>
      <c r="I32" s="31"/>
      <c r="J32" s="88" t="str">
        <f>INDEX($M$4:$N$11,K32,2)</f>
        <v>wolny los</v>
      </c>
      <c r="K32" s="18">
        <v>8</v>
      </c>
      <c r="L32" s="19"/>
    </row>
    <row r="33" spans="1:12" ht="12.75" customHeight="1">
      <c r="A33" s="16">
        <v>7</v>
      </c>
      <c r="B33" s="88" t="str">
        <f>INDEX($M$4:$N$11,A33,2)</f>
        <v>UKS Dziewiatka Legnica</v>
      </c>
      <c r="C33" s="31"/>
      <c r="D33" s="88" t="str">
        <f>INDEX($M$4:$N$11,E33,2)</f>
        <v>KS SPR Chrobry I Głogów</v>
      </c>
      <c r="E33" s="97">
        <v>5</v>
      </c>
      <c r="F33" s="96"/>
      <c r="G33" s="95">
        <v>5</v>
      </c>
      <c r="H33" s="88" t="str">
        <f>INDEX($M$4:$N$11,G33,2)</f>
        <v>KS SPR Chrobry I Głogów</v>
      </c>
      <c r="I33" s="31"/>
      <c r="J33" s="88" t="str">
        <f>INDEX($M$4:$N$11,K33,2)</f>
        <v>SMS Zagłębie Lubin</v>
      </c>
      <c r="K33" s="18">
        <v>3</v>
      </c>
      <c r="L33" s="19"/>
    </row>
    <row r="34" spans="1:12" ht="12.75" customHeight="1">
      <c r="A34" s="16">
        <v>1</v>
      </c>
      <c r="B34" s="88" t="str">
        <f>INDEX($M$4:$N$11,A34,2)</f>
        <v>SPR GOKiS Kąty Wrocławskie</v>
      </c>
      <c r="C34" s="31"/>
      <c r="D34" s="88" t="str">
        <f>INDEX($M$4:$N$11,E34,2)</f>
        <v>MKS Żagiew Dzierżoniów</v>
      </c>
      <c r="E34" s="97">
        <v>4</v>
      </c>
      <c r="F34" s="96"/>
      <c r="G34" s="95">
        <v>6</v>
      </c>
      <c r="H34" s="88" t="str">
        <f>INDEX($M$4:$N$11,G34,2)</f>
        <v>Śląsk Wrocław Handball  Akademia</v>
      </c>
      <c r="I34" s="31"/>
      <c r="J34" s="88" t="str">
        <f>INDEX($M$4:$N$11,K34,2)</f>
        <v>ŚKPR I Świdnica</v>
      </c>
      <c r="K34" s="18">
        <v>2</v>
      </c>
      <c r="L34" s="19"/>
    </row>
    <row r="35" spans="1:12" ht="12.75" customHeight="1">
      <c r="A35" s="16">
        <v>2</v>
      </c>
      <c r="B35" s="88" t="str">
        <f>INDEX($M$4:$N$11,A35,2)</f>
        <v>ŚKPR I Świdnica</v>
      </c>
      <c r="C35" s="31"/>
      <c r="D35" s="88" t="str">
        <f>INDEX($M$4:$N$11,E35,2)</f>
        <v>SMS Zagłębie Lubin</v>
      </c>
      <c r="E35" s="97">
        <v>3</v>
      </c>
      <c r="F35" s="96"/>
      <c r="G35" s="95">
        <v>7</v>
      </c>
      <c r="H35" s="88" t="str">
        <f>INDEX($M$4:$N$11,G35,2)</f>
        <v>UKS Dziewiatka Legnica</v>
      </c>
      <c r="I35" s="31"/>
      <c r="J35" s="88" t="str">
        <f>INDEX($M$4:$N$11,K35,2)</f>
        <v>SPR GOKiS Kąty Wrocławskie</v>
      </c>
      <c r="K35" s="18">
        <v>1</v>
      </c>
      <c r="L35" s="19"/>
    </row>
    <row r="36" spans="1:12" ht="9" customHeight="1">
      <c r="A36" s="12"/>
      <c r="B36" s="12"/>
      <c r="C36" s="12"/>
      <c r="D36" s="12"/>
      <c r="E36" s="3"/>
      <c r="F36" s="3"/>
      <c r="G36" s="12"/>
      <c r="H36" s="12"/>
      <c r="I36" s="12"/>
      <c r="J36" s="12"/>
      <c r="K36" s="25"/>
      <c r="L36" s="19"/>
    </row>
    <row r="37" spans="1:12" ht="12.75" customHeight="1">
      <c r="A37" s="154" t="s">
        <v>14</v>
      </c>
      <c r="B37" s="154"/>
      <c r="C37" s="154"/>
      <c r="D37" s="154"/>
      <c r="E37" s="154"/>
      <c r="F37" s="154"/>
      <c r="G37" s="154"/>
      <c r="H37" s="154"/>
      <c r="I37" s="154"/>
      <c r="J37" s="154"/>
      <c r="K37" s="25"/>
      <c r="L37" s="19"/>
    </row>
    <row r="38" spans="1:12" ht="9" customHeight="1">
      <c r="A38" s="12"/>
      <c r="B38" s="12"/>
      <c r="C38" s="12"/>
      <c r="D38" s="12"/>
      <c r="E38" s="3"/>
      <c r="F38" s="3"/>
      <c r="G38" s="12"/>
      <c r="H38" s="12"/>
      <c r="I38" s="12"/>
      <c r="J38" s="12"/>
      <c r="K38" s="25"/>
      <c r="L38" s="19"/>
    </row>
    <row r="39" spans="1:12" s="31" customFormat="1" ht="12.75" customHeight="1">
      <c r="B39" s="14" t="s">
        <v>11</v>
      </c>
      <c r="C39" s="7"/>
      <c r="D39" s="106" t="str">
        <f>J10</f>
        <v>20.11.2024 środa</v>
      </c>
      <c r="E39" s="28"/>
      <c r="F39" s="28"/>
      <c r="G39" s="28"/>
      <c r="H39" s="28"/>
      <c r="I39" s="28"/>
      <c r="J39" s="28"/>
      <c r="K39" s="29"/>
      <c r="L39" s="30"/>
    </row>
    <row r="40" spans="1:12" s="31" customFormat="1" ht="12.75" customHeight="1">
      <c r="A40" s="16"/>
      <c r="B40" s="17" t="str">
        <f>D14</f>
        <v>wolny los</v>
      </c>
      <c r="D40" s="17" t="str">
        <f>B14</f>
        <v>SPR GOKiS Kąty Wrocławskie</v>
      </c>
      <c r="E40" s="18"/>
      <c r="F40" s="26"/>
      <c r="G40" s="27"/>
      <c r="H40" s="34" t="s">
        <v>175</v>
      </c>
      <c r="I40" s="28"/>
      <c r="J40" s="28"/>
      <c r="K40" s="29"/>
      <c r="L40" s="30"/>
    </row>
    <row r="41" spans="1:12" s="31" customFormat="1" ht="12.75" customHeight="1">
      <c r="A41" s="16"/>
      <c r="B41" s="17" t="str">
        <f>D15</f>
        <v>UKS Dziewiatka Legnica</v>
      </c>
      <c r="D41" s="17" t="str">
        <f>B15</f>
        <v>ŚKPR I Świdnica</v>
      </c>
      <c r="E41" s="18"/>
      <c r="F41" s="26"/>
      <c r="G41" s="27"/>
      <c r="H41" s="28"/>
      <c r="I41" s="28"/>
      <c r="J41" s="28"/>
      <c r="K41" s="29"/>
      <c r="L41" s="30"/>
    </row>
    <row r="42" spans="1:12" s="31" customFormat="1" ht="12.75" customHeight="1">
      <c r="A42" s="16"/>
      <c r="B42" s="17" t="str">
        <f>D16</f>
        <v>Śląsk Wrocław Handball  Akademia</v>
      </c>
      <c r="D42" s="17" t="str">
        <f>B16</f>
        <v>SMS Zagłębie Lubin</v>
      </c>
      <c r="E42" s="18"/>
      <c r="F42" s="26"/>
      <c r="G42" s="27"/>
      <c r="H42" s="28"/>
      <c r="I42" s="28"/>
      <c r="J42" s="28"/>
      <c r="K42" s="29"/>
      <c r="L42" s="30"/>
    </row>
    <row r="43" spans="1:12" s="31" customFormat="1" ht="12.75" customHeight="1">
      <c r="A43" s="16"/>
      <c r="B43" s="17" t="str">
        <f>D17</f>
        <v>KS SPR Chrobry I Głogów</v>
      </c>
      <c r="D43" s="17" t="str">
        <f>B17</f>
        <v>MKS Żagiew Dzierżoniów</v>
      </c>
      <c r="E43" s="18"/>
      <c r="F43" s="26"/>
      <c r="G43" s="27"/>
      <c r="H43" s="28"/>
      <c r="I43" s="28"/>
      <c r="J43" s="28"/>
      <c r="K43" s="29"/>
      <c r="L43" s="30"/>
    </row>
    <row r="44" spans="1:12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25"/>
      <c r="L44" s="19"/>
    </row>
    <row r="45" spans="1:12" ht="12.75" customHeight="1">
      <c r="A45" s="22"/>
      <c r="B45" s="14" t="s">
        <v>12</v>
      </c>
      <c r="C45" s="7"/>
      <c r="D45" s="15" t="str">
        <f>J11</f>
        <v>30.11.2024 sobota</v>
      </c>
      <c r="E45" s="36"/>
      <c r="F45" s="35"/>
      <c r="G45" s="94"/>
      <c r="H45" s="8" t="s">
        <v>50</v>
      </c>
      <c r="I45" s="40" t="s">
        <v>16</v>
      </c>
      <c r="J45" s="41" t="str">
        <f>J14</f>
        <v>21.12.2024 sobota</v>
      </c>
      <c r="K45" s="33"/>
      <c r="L45" s="19"/>
    </row>
    <row r="46" spans="1:12" ht="12.75" customHeight="1">
      <c r="A46" s="16"/>
      <c r="B46" s="17" t="str">
        <f>D20</f>
        <v>KS SPR Chrobry I Głogów</v>
      </c>
      <c r="D46" s="17" t="str">
        <f>B20</f>
        <v>wolny los</v>
      </c>
      <c r="E46" s="18"/>
      <c r="F46" s="37"/>
      <c r="G46" s="38"/>
      <c r="H46" s="17" t="str">
        <f>J20</f>
        <v>wolny los</v>
      </c>
      <c r="J46" s="17" t="str">
        <f>H20</f>
        <v>SMS Zagłębie Lubin</v>
      </c>
      <c r="K46" s="33"/>
      <c r="L46" s="19"/>
    </row>
    <row r="47" spans="1:12" ht="12.75" customHeight="1">
      <c r="A47" s="16"/>
      <c r="B47" s="17" t="str">
        <f>D21</f>
        <v>MKS Żagiew Dzierżoniów</v>
      </c>
      <c r="D47" s="17" t="str">
        <f>B21</f>
        <v>Śląsk Wrocław Handball  Akademia</v>
      </c>
      <c r="E47" s="18"/>
      <c r="F47" s="37"/>
      <c r="G47" s="38"/>
      <c r="H47" s="17" t="str">
        <f>J21</f>
        <v>ŚKPR I Świdnica</v>
      </c>
      <c r="J47" s="17" t="str">
        <f>H21</f>
        <v>MKS Żagiew Dzierżoniów</v>
      </c>
      <c r="K47" s="33"/>
      <c r="L47" s="19"/>
    </row>
    <row r="48" spans="1:12" ht="12.75" customHeight="1">
      <c r="A48" s="16"/>
      <c r="B48" s="17" t="str">
        <f>D22</f>
        <v>SMS Zagłębie Lubin</v>
      </c>
      <c r="D48" s="17" t="str">
        <f>B22</f>
        <v>UKS Dziewiatka Legnica</v>
      </c>
      <c r="E48" s="18"/>
      <c r="F48" s="37"/>
      <c r="G48" s="38"/>
      <c r="H48" s="17" t="str">
        <f>J22</f>
        <v>SPR GOKiS Kąty Wrocławskie</v>
      </c>
      <c r="J48" s="17" t="str">
        <f>H22</f>
        <v>KS SPR Chrobry I Głogów</v>
      </c>
      <c r="K48" s="33"/>
      <c r="L48" s="19"/>
    </row>
    <row r="49" spans="1:12" ht="12.75" customHeight="1">
      <c r="A49" s="16"/>
      <c r="B49" s="17" t="str">
        <f>D23</f>
        <v>ŚKPR I Świdnica</v>
      </c>
      <c r="D49" s="17" t="str">
        <f>B23</f>
        <v>SPR GOKiS Kąty Wrocławskie</v>
      </c>
      <c r="E49" s="18"/>
      <c r="F49" s="37"/>
      <c r="G49" s="38"/>
      <c r="H49" s="17" t="str">
        <f>J23</f>
        <v>UKS Dziewiatka Legnica</v>
      </c>
      <c r="J49" s="17" t="str">
        <f>H23</f>
        <v>Śląsk Wrocław Handball  Akademia</v>
      </c>
      <c r="K49" s="33"/>
      <c r="L49" s="19"/>
    </row>
    <row r="50" spans="1:12" ht="9" customHeight="1">
      <c r="A50" s="38"/>
      <c r="B50" s="12"/>
      <c r="C50" s="12"/>
      <c r="D50" s="12"/>
      <c r="E50" s="23"/>
      <c r="F50" s="37"/>
      <c r="G50" s="37"/>
      <c r="H50" s="12"/>
      <c r="I50" s="12"/>
      <c r="J50" s="12"/>
      <c r="K50" s="25"/>
      <c r="L50" s="19"/>
    </row>
    <row r="51" spans="1:12" ht="12.75" customHeight="1">
      <c r="A51" s="20"/>
      <c r="B51" s="8" t="s">
        <v>13</v>
      </c>
      <c r="C51" s="40" t="s">
        <v>16</v>
      </c>
      <c r="D51" s="41" t="str">
        <f>J12</f>
        <v>07.12.2024 sobota</v>
      </c>
      <c r="E51" s="63"/>
      <c r="F51" s="35"/>
      <c r="G51" s="36"/>
      <c r="H51" s="8" t="s">
        <v>56</v>
      </c>
      <c r="I51" s="40" t="s">
        <v>16</v>
      </c>
      <c r="J51" s="41" t="str">
        <f>J15</f>
        <v>11.01.2025 sobota</v>
      </c>
      <c r="K51" s="33"/>
      <c r="L51" s="19"/>
    </row>
    <row r="52" spans="1:12" ht="12.75" customHeight="1">
      <c r="A52" s="78"/>
      <c r="B52" s="17" t="str">
        <f>D26</f>
        <v>wolny los</v>
      </c>
      <c r="D52" s="17" t="str">
        <f>B26</f>
        <v>ŚKPR I Świdnica</v>
      </c>
      <c r="E52" s="18"/>
      <c r="F52" s="37"/>
      <c r="G52" s="38"/>
      <c r="H52" s="17" t="str">
        <f>J26</f>
        <v>UKS Dziewiatka Legnica</v>
      </c>
      <c r="J52" s="17" t="str">
        <f>H26</f>
        <v>wolny los</v>
      </c>
      <c r="K52" s="33"/>
      <c r="L52" s="19"/>
    </row>
    <row r="53" spans="1:12" ht="12.75" customHeight="1">
      <c r="A53" s="78"/>
      <c r="B53" s="17" t="str">
        <f>D27</f>
        <v>SPR GOKiS Kąty Wrocławskie</v>
      </c>
      <c r="D53" s="17" t="str">
        <f>B27</f>
        <v>SMS Zagłębie Lubin</v>
      </c>
      <c r="E53" s="18"/>
      <c r="F53" s="37"/>
      <c r="G53" s="38"/>
      <c r="H53" s="17" t="str">
        <f>J27</f>
        <v>Śląsk Wrocław Handball  Akademia</v>
      </c>
      <c r="J53" s="17" t="str">
        <f>H27</f>
        <v>SPR GOKiS Kąty Wrocławskie</v>
      </c>
      <c r="K53" s="33"/>
      <c r="L53" s="19"/>
    </row>
    <row r="54" spans="1:12" ht="12.75" customHeight="1">
      <c r="A54" s="78"/>
      <c r="B54" s="17" t="str">
        <f>D28</f>
        <v>UKS Dziewiatka Legnica</v>
      </c>
      <c r="D54" s="17" t="str">
        <f>B28</f>
        <v>MKS Żagiew Dzierżoniów</v>
      </c>
      <c r="E54" s="18"/>
      <c r="F54" s="37"/>
      <c r="G54" s="38"/>
      <c r="H54" s="17" t="str">
        <f>J28</f>
        <v>KS SPR Chrobry I Głogów</v>
      </c>
      <c r="J54" s="17" t="str">
        <f>H28</f>
        <v>ŚKPR I Świdnica</v>
      </c>
      <c r="K54" s="33"/>
      <c r="L54" s="19"/>
    </row>
    <row r="55" spans="1:12" ht="12.75" customHeight="1">
      <c r="A55" s="78"/>
      <c r="B55" s="17" t="str">
        <f>D29</f>
        <v>Śląsk Wrocław Handball  Akademia</v>
      </c>
      <c r="D55" s="17" t="str">
        <f>B29</f>
        <v>KS SPR Chrobry I Głogów</v>
      </c>
      <c r="E55" s="18"/>
      <c r="F55" s="37"/>
      <c r="G55" s="38"/>
      <c r="H55" s="17" t="str">
        <f>J29</f>
        <v>MKS Żagiew Dzierżoniów</v>
      </c>
      <c r="J55" s="17" t="str">
        <f>H29</f>
        <v>SMS Zagłębie Lubin</v>
      </c>
      <c r="K55" s="33"/>
      <c r="L55" s="19"/>
    </row>
    <row r="56" spans="1:12" ht="9" customHeight="1">
      <c r="A56" s="38"/>
      <c r="B56" s="12"/>
      <c r="C56" s="12"/>
      <c r="D56" s="12"/>
      <c r="E56" s="23"/>
      <c r="F56" s="37"/>
      <c r="G56" s="37"/>
      <c r="H56" s="12"/>
      <c r="I56" s="12"/>
      <c r="J56" s="12"/>
      <c r="K56" s="25"/>
      <c r="L56" s="19"/>
    </row>
    <row r="57" spans="1:12" ht="12.75" customHeight="1">
      <c r="A57" s="22"/>
      <c r="B57" s="8" t="s">
        <v>47</v>
      </c>
      <c r="C57" s="40" t="s">
        <v>16</v>
      </c>
      <c r="D57" s="41" t="str">
        <f>J13</f>
        <v>14.12.2024 sobota</v>
      </c>
      <c r="E57" s="51"/>
      <c r="F57" s="35"/>
      <c r="G57" s="36"/>
      <c r="H57" s="8" t="s">
        <v>54</v>
      </c>
      <c r="I57" s="40" t="s">
        <v>16</v>
      </c>
      <c r="J57" s="105" t="str">
        <f>J16</f>
        <v>15.01.2025 środa</v>
      </c>
      <c r="K57" s="33"/>
      <c r="L57" s="19"/>
    </row>
    <row r="58" spans="1:12" ht="12.75" customHeight="1">
      <c r="A58" s="38"/>
      <c r="B58" s="17" t="str">
        <f>D32</f>
        <v>Śląsk Wrocław Handball  Akademia</v>
      </c>
      <c r="D58" s="17" t="str">
        <f>B32</f>
        <v>wolny los</v>
      </c>
      <c r="E58" s="33"/>
      <c r="F58" s="37"/>
      <c r="G58" s="38"/>
      <c r="H58" s="17" t="str">
        <f>J32</f>
        <v>wolny los</v>
      </c>
      <c r="J58" s="17" t="str">
        <f>H32</f>
        <v>MKS Żagiew Dzierżoniów</v>
      </c>
      <c r="K58" s="33"/>
      <c r="L58" s="19"/>
    </row>
    <row r="59" spans="1:12" ht="12.75" customHeight="1">
      <c r="A59" s="38"/>
      <c r="B59" s="17" t="str">
        <f>D33</f>
        <v>KS SPR Chrobry I Głogów</v>
      </c>
      <c r="D59" s="17" t="str">
        <f>B33</f>
        <v>UKS Dziewiatka Legnica</v>
      </c>
      <c r="E59" s="33"/>
      <c r="F59" s="37"/>
      <c r="G59" s="38"/>
      <c r="H59" s="17" t="str">
        <f>J33</f>
        <v>SMS Zagłębie Lubin</v>
      </c>
      <c r="J59" s="17" t="str">
        <f>H33</f>
        <v>KS SPR Chrobry I Głogów</v>
      </c>
      <c r="K59" s="33"/>
      <c r="L59" s="19"/>
    </row>
    <row r="60" spans="1:12" ht="12.75" customHeight="1">
      <c r="A60" s="38"/>
      <c r="B60" s="17" t="str">
        <f>D34</f>
        <v>MKS Żagiew Dzierżoniów</v>
      </c>
      <c r="D60" s="17" t="str">
        <f>B34</f>
        <v>SPR GOKiS Kąty Wrocławskie</v>
      </c>
      <c r="E60" s="33"/>
      <c r="F60" s="37"/>
      <c r="G60" s="38"/>
      <c r="H60" s="17" t="str">
        <f>J34</f>
        <v>ŚKPR I Świdnica</v>
      </c>
      <c r="J60" s="17" t="str">
        <f>H34</f>
        <v>Śląsk Wrocław Handball  Akademia</v>
      </c>
      <c r="K60" s="33"/>
      <c r="L60" s="19"/>
    </row>
    <row r="61" spans="1:12" ht="12.75" customHeight="1">
      <c r="A61" s="38"/>
      <c r="B61" s="17" t="str">
        <f>D35</f>
        <v>SMS Zagłębie Lubin</v>
      </c>
      <c r="D61" s="17" t="str">
        <f>B35</f>
        <v>ŚKPR I Świdnica</v>
      </c>
      <c r="E61" s="33"/>
      <c r="F61" s="37"/>
      <c r="G61" s="38"/>
      <c r="H61" s="17" t="str">
        <f>J35</f>
        <v>SPR GOKiS Kąty Wrocławskie</v>
      </c>
      <c r="J61" s="17" t="str">
        <f>H35</f>
        <v>UKS Dziewiatka Legnica</v>
      </c>
      <c r="K61" s="33"/>
      <c r="L61" s="19"/>
    </row>
    <row r="62" spans="1:12">
      <c r="A62" s="39"/>
    </row>
    <row r="63" spans="1:12">
      <c r="A63" s="39"/>
    </row>
  </sheetData>
  <sheetProtection formatCells="0" formatColumns="0" formatRows="0" insertColumns="0" insertRows="0" insertHyperlinks="0" deleteColumns="0" deleteRows="0" sort="0" autoFilter="0" pivotTables="0"/>
  <mergeCells count="11">
    <mergeCell ref="A37:J37"/>
    <mergeCell ref="A1:J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12289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topLeftCell="A16" zoomScaleSheetLayoutView="100" workbookViewId="0">
      <selection activeCell="J40" sqref="J40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132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62" t="s">
        <v>71</v>
      </c>
    </row>
    <row r="4" spans="1:14" ht="12.75" customHeight="1">
      <c r="A4" s="10">
        <v>1</v>
      </c>
      <c r="B4" s="153" t="s">
        <v>118</v>
      </c>
      <c r="C4" s="153"/>
      <c r="D4" s="153"/>
      <c r="E4" s="11">
        <v>1</v>
      </c>
      <c r="F4" s="12"/>
      <c r="H4" s="8" t="s">
        <v>4</v>
      </c>
      <c r="J4" s="13" t="s">
        <v>67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SPR Bór JOYNEXT Oborniki Śl.</v>
      </c>
    </row>
    <row r="5" spans="1:14" ht="12.75" customHeight="1">
      <c r="A5" s="10">
        <v>2</v>
      </c>
      <c r="B5" s="153" t="s">
        <v>101</v>
      </c>
      <c r="C5" s="153"/>
      <c r="D5" s="153"/>
      <c r="E5" s="11">
        <v>7</v>
      </c>
      <c r="F5" s="12"/>
      <c r="G5" s="3"/>
      <c r="H5" s="8" t="s">
        <v>5</v>
      </c>
      <c r="I5" s="3"/>
      <c r="J5" s="13" t="s">
        <v>113</v>
      </c>
      <c r="L5" s="2">
        <f t="shared" si="0"/>
        <v>4</v>
      </c>
      <c r="M5" s="2">
        <v>2</v>
      </c>
      <c r="N5" s="2" t="str">
        <f t="shared" si="1"/>
        <v>UKS Chrobry Żórawina</v>
      </c>
    </row>
    <row r="6" spans="1:14" ht="12.75" customHeight="1">
      <c r="A6" s="10">
        <v>3</v>
      </c>
      <c r="B6" s="153" t="s">
        <v>102</v>
      </c>
      <c r="C6" s="153"/>
      <c r="D6" s="153"/>
      <c r="E6" s="11">
        <v>5</v>
      </c>
      <c r="F6" s="12"/>
      <c r="G6" s="3"/>
      <c r="H6" s="8" t="s">
        <v>6</v>
      </c>
      <c r="I6" s="3"/>
      <c r="J6" s="62" t="s">
        <v>63</v>
      </c>
      <c r="L6" s="2">
        <f t="shared" si="0"/>
        <v>5</v>
      </c>
      <c r="M6" s="2">
        <v>3</v>
      </c>
      <c r="N6" s="2" t="str">
        <f t="shared" si="1"/>
        <v>MSPR Siódemka-Miedź-Huras Legnica SMS</v>
      </c>
    </row>
    <row r="7" spans="1:14" ht="12.75" customHeight="1">
      <c r="A7" s="10">
        <v>4</v>
      </c>
      <c r="B7" s="153" t="s">
        <v>76</v>
      </c>
      <c r="C7" s="153"/>
      <c r="D7" s="153"/>
      <c r="E7" s="11">
        <v>2</v>
      </c>
      <c r="F7" s="12"/>
      <c r="H7" s="8" t="s">
        <v>8</v>
      </c>
      <c r="J7" s="62" t="s">
        <v>92</v>
      </c>
      <c r="L7" s="2">
        <f t="shared" si="0"/>
        <v>6</v>
      </c>
      <c r="M7" s="2">
        <v>4</v>
      </c>
      <c r="N7" s="2" t="str">
        <f t="shared" si="1"/>
        <v>WKS Śląsk I Wrocław</v>
      </c>
    </row>
    <row r="8" spans="1:14" ht="12.75" customHeight="1">
      <c r="A8" s="10">
        <v>5</v>
      </c>
      <c r="B8" s="157" t="s">
        <v>91</v>
      </c>
      <c r="C8" s="157"/>
      <c r="D8" s="157"/>
      <c r="E8" s="11">
        <v>3</v>
      </c>
      <c r="F8" s="12"/>
      <c r="H8" s="8" t="s">
        <v>9</v>
      </c>
      <c r="J8" s="62" t="s">
        <v>90</v>
      </c>
      <c r="L8" s="2">
        <f t="shared" si="0"/>
        <v>3</v>
      </c>
      <c r="M8" s="2">
        <v>5</v>
      </c>
      <c r="N8" s="2" t="str">
        <f t="shared" si="1"/>
        <v>ŚKPR II Świdnica</v>
      </c>
    </row>
    <row r="9" spans="1:14" ht="12.75" customHeight="1">
      <c r="A9" s="10">
        <v>6</v>
      </c>
      <c r="B9" s="153" t="s">
        <v>117</v>
      </c>
      <c r="C9" s="153"/>
      <c r="D9" s="153"/>
      <c r="E9" s="11">
        <v>4</v>
      </c>
      <c r="F9" s="12"/>
      <c r="H9" s="8" t="s">
        <v>10</v>
      </c>
      <c r="J9" s="13" t="s">
        <v>66</v>
      </c>
      <c r="L9" s="2">
        <f t="shared" si="0"/>
        <v>7</v>
      </c>
      <c r="M9" s="2">
        <v>6</v>
      </c>
      <c r="N9" s="2" t="str">
        <f t="shared" si="1"/>
        <v xml:space="preserve">Śląsk Handball Akademia SPR Bór JOYNEXT Oborniki Śl. </v>
      </c>
    </row>
    <row r="10" spans="1:14" ht="12.75" customHeight="1">
      <c r="A10" s="10">
        <v>7</v>
      </c>
      <c r="B10" s="153" t="s">
        <v>116</v>
      </c>
      <c r="C10" s="153"/>
      <c r="D10" s="153"/>
      <c r="E10" s="11">
        <v>6</v>
      </c>
      <c r="F10" s="12"/>
      <c r="H10" s="8" t="s">
        <v>11</v>
      </c>
      <c r="J10" s="62" t="s">
        <v>86</v>
      </c>
      <c r="L10" s="2">
        <f t="shared" si="0"/>
        <v>2</v>
      </c>
      <c r="M10" s="2">
        <v>7</v>
      </c>
      <c r="N10" s="2" t="str">
        <f t="shared" si="1"/>
        <v>KS SPR Chrobry II Głogów</v>
      </c>
    </row>
    <row r="11" spans="1:14" ht="12.75" customHeight="1">
      <c r="A11" s="10">
        <v>8</v>
      </c>
      <c r="B11" s="153" t="s">
        <v>85</v>
      </c>
      <c r="C11" s="153"/>
      <c r="D11" s="153"/>
      <c r="E11" s="11">
        <v>8</v>
      </c>
      <c r="F11" s="12"/>
      <c r="H11" s="8" t="s">
        <v>12</v>
      </c>
      <c r="J11" s="13" t="s">
        <v>114</v>
      </c>
      <c r="L11" s="2">
        <f t="shared" si="0"/>
        <v>8</v>
      </c>
      <c r="M11" s="2">
        <v>8</v>
      </c>
      <c r="N11" s="2" t="str">
        <f t="shared" si="1"/>
        <v>wolny los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8" t="s">
        <v>13</v>
      </c>
      <c r="I12" s="3"/>
      <c r="J12" s="13" t="s">
        <v>62</v>
      </c>
    </row>
    <row r="13" spans="1:14" ht="12.75" customHeight="1">
      <c r="B13" s="14" t="s">
        <v>3</v>
      </c>
      <c r="C13" s="7"/>
      <c r="D13" s="108" t="s">
        <v>71</v>
      </c>
      <c r="E13" s="3"/>
      <c r="F13" s="3"/>
      <c r="H13" s="8" t="s">
        <v>47</v>
      </c>
      <c r="J13" s="13" t="s">
        <v>58</v>
      </c>
    </row>
    <row r="14" spans="1:14" ht="12.75" customHeight="1">
      <c r="A14" s="16">
        <v>1</v>
      </c>
      <c r="B14" s="17" t="str">
        <f>INDEX($M$4:$N$11,A14,2)</f>
        <v>SPR Bór JOYNEXT Oborniki Śl.</v>
      </c>
      <c r="D14" s="17" t="str">
        <f>INDEX($M$4:$N$11,E14,2)</f>
        <v>wolny los</v>
      </c>
      <c r="E14" s="18">
        <v>8</v>
      </c>
      <c r="F14" s="12"/>
      <c r="H14" s="8" t="s">
        <v>50</v>
      </c>
      <c r="J14" s="13" t="s">
        <v>115</v>
      </c>
      <c r="L14" s="19"/>
    </row>
    <row r="15" spans="1:14" ht="12.75" customHeight="1">
      <c r="A15" s="16">
        <v>2</v>
      </c>
      <c r="B15" s="17" t="str">
        <f>INDEX($M$4:$N$11,A15,2)</f>
        <v>UKS Chrobry Żórawina</v>
      </c>
      <c r="D15" s="17" t="str">
        <f>INDEX($M$4:$N$11,E15,2)</f>
        <v>KS SPR Chrobry II Głogów</v>
      </c>
      <c r="E15" s="18">
        <v>7</v>
      </c>
      <c r="F15" s="12"/>
      <c r="H15" s="8" t="s">
        <v>56</v>
      </c>
      <c r="J15" s="13" t="s">
        <v>60</v>
      </c>
      <c r="L15" s="19"/>
    </row>
    <row r="16" spans="1:14" ht="12.75" customHeight="1">
      <c r="A16" s="16">
        <v>3</v>
      </c>
      <c r="B16" s="17" t="str">
        <f>INDEX($M$4:$N$11,A16,2)</f>
        <v>MSPR Siódemka-Miedź-Huras Legnica SMS</v>
      </c>
      <c r="D16" s="17" t="str">
        <f>INDEX($M$4:$N$11,E16,2)</f>
        <v xml:space="preserve">Śląsk Handball Akademia SPR Bór JOYNEXT Oborniki Śl. </v>
      </c>
      <c r="E16" s="18">
        <v>6</v>
      </c>
      <c r="F16" s="12"/>
      <c r="H16" s="8" t="s">
        <v>54</v>
      </c>
      <c r="J16" s="62" t="s">
        <v>59</v>
      </c>
      <c r="L16" s="19"/>
    </row>
    <row r="17" spans="1:12" ht="12.75" customHeight="1">
      <c r="A17" s="16">
        <v>4</v>
      </c>
      <c r="B17" s="17" t="str">
        <f>INDEX($M$4:$N$11,A17,2)</f>
        <v>WKS Śląsk I Wrocław</v>
      </c>
      <c r="D17" s="17" t="str">
        <f>INDEX($M$4:$N$11,E17,2)</f>
        <v>ŚKPR II Świdnica</v>
      </c>
      <c r="E17" s="18">
        <v>5</v>
      </c>
      <c r="F17" s="12"/>
      <c r="L17" s="19"/>
    </row>
    <row r="18" spans="1:12" ht="12.75" customHeight="1">
      <c r="A18" s="20"/>
      <c r="B18" s="3"/>
      <c r="C18" s="3"/>
      <c r="D18" s="3"/>
      <c r="E18" s="21"/>
      <c r="F18" s="12"/>
      <c r="G18" s="3"/>
      <c r="H18" s="3"/>
      <c r="I18" s="3"/>
      <c r="J18" s="3"/>
      <c r="L18" s="19"/>
    </row>
    <row r="19" spans="1:12" ht="12.75" customHeight="1">
      <c r="A19" s="22"/>
      <c r="B19" s="14" t="s">
        <v>4</v>
      </c>
      <c r="C19" s="7"/>
      <c r="D19" s="15" t="str">
        <f>J4</f>
        <v>05.10.2024 sobota</v>
      </c>
      <c r="E19" s="21"/>
      <c r="F19" s="12"/>
      <c r="H19" s="14" t="s">
        <v>8</v>
      </c>
      <c r="I19" s="7"/>
      <c r="J19" s="106" t="str">
        <f>J7</f>
        <v>23.10.2024 środa</v>
      </c>
      <c r="L19" s="19"/>
    </row>
    <row r="20" spans="1:12" ht="12.75" customHeight="1">
      <c r="A20" s="16">
        <v>8</v>
      </c>
      <c r="B20" s="88" t="str">
        <f>INDEX($M$4:$N$11,A20,2)</f>
        <v>wolny los</v>
      </c>
      <c r="C20" s="31"/>
      <c r="D20" s="88" t="str">
        <f>INDEX($M$4:$N$11,E20,2)</f>
        <v>ŚKPR II Świdnica</v>
      </c>
      <c r="E20" s="97">
        <v>5</v>
      </c>
      <c r="F20" s="96"/>
      <c r="G20" s="104">
        <v>3</v>
      </c>
      <c r="H20" s="88" t="str">
        <f>INDEX($M$4:$N$11,G20,2)</f>
        <v>MSPR Siódemka-Miedź-Huras Legnica SMS</v>
      </c>
      <c r="I20" s="31"/>
      <c r="J20" s="88" t="str">
        <f>INDEX($M$4:$N$11,K20,2)</f>
        <v>wolny los</v>
      </c>
      <c r="K20" s="18">
        <v>8</v>
      </c>
      <c r="L20" s="19"/>
    </row>
    <row r="21" spans="1:12" ht="12.75" customHeight="1">
      <c r="A21" s="16">
        <v>6</v>
      </c>
      <c r="B21" s="88" t="str">
        <f>INDEX($M$4:$N$11,A21,2)</f>
        <v xml:space="preserve">Śląsk Handball Akademia SPR Bór JOYNEXT Oborniki Śl. </v>
      </c>
      <c r="C21" s="31"/>
      <c r="D21" s="88" t="str">
        <f>INDEX($M$4:$N$11,E21,2)</f>
        <v>WKS Śląsk I Wrocław</v>
      </c>
      <c r="E21" s="97">
        <v>4</v>
      </c>
      <c r="F21" s="96"/>
      <c r="G21" s="104">
        <v>4</v>
      </c>
      <c r="H21" s="88" t="str">
        <f>INDEX($M$4:$N$11,G21,2)</f>
        <v>WKS Śląsk I Wrocław</v>
      </c>
      <c r="I21" s="31"/>
      <c r="J21" s="88" t="str">
        <f>INDEX($M$4:$N$11,K21,2)</f>
        <v>UKS Chrobry Żórawina</v>
      </c>
      <c r="K21" s="18">
        <v>2</v>
      </c>
      <c r="L21" s="19"/>
    </row>
    <row r="22" spans="1:12" ht="12.75" customHeight="1">
      <c r="A22" s="16">
        <v>7</v>
      </c>
      <c r="B22" s="88" t="str">
        <f>INDEX($M$4:$N$11,A22,2)</f>
        <v>KS SPR Chrobry II Głogów</v>
      </c>
      <c r="C22" s="31"/>
      <c r="D22" s="88" t="str">
        <f>INDEX($M$4:$N$11,E22,2)</f>
        <v>MSPR Siódemka-Miedź-Huras Legnica SMS</v>
      </c>
      <c r="E22" s="97">
        <v>3</v>
      </c>
      <c r="F22" s="96"/>
      <c r="G22" s="104">
        <v>5</v>
      </c>
      <c r="H22" s="88" t="str">
        <f>INDEX($M$4:$N$11,G22,2)</f>
        <v>ŚKPR II Świdnica</v>
      </c>
      <c r="I22" s="31"/>
      <c r="J22" s="88" t="str">
        <f>INDEX($M$4:$N$11,K22,2)</f>
        <v>SPR Bór JOYNEXT Oborniki Śl.</v>
      </c>
      <c r="K22" s="18">
        <v>1</v>
      </c>
      <c r="L22" s="19"/>
    </row>
    <row r="23" spans="1:12" ht="12.75" customHeight="1">
      <c r="A23" s="16">
        <v>1</v>
      </c>
      <c r="B23" s="88" t="str">
        <f>INDEX($M$4:$N$11,A23,2)</f>
        <v>SPR Bór JOYNEXT Oborniki Śl.</v>
      </c>
      <c r="C23" s="31"/>
      <c r="D23" s="88" t="str">
        <f>INDEX($M$4:$N$11,E23,2)</f>
        <v>UKS Chrobry Żórawina</v>
      </c>
      <c r="E23" s="97">
        <v>2</v>
      </c>
      <c r="F23" s="96"/>
      <c r="G23" s="104">
        <v>6</v>
      </c>
      <c r="H23" s="88" t="str">
        <f>INDEX($M$4:$N$11,G23,2)</f>
        <v xml:space="preserve">Śląsk Handball Akademia SPR Bór JOYNEXT Oborniki Śl. </v>
      </c>
      <c r="I23" s="31"/>
      <c r="J23" s="88" t="str">
        <f>INDEX($M$4:$N$11,K23,2)</f>
        <v>KS SPR Chrobry II Głogów</v>
      </c>
      <c r="K23" s="18">
        <v>7</v>
      </c>
      <c r="L23" s="19"/>
    </row>
    <row r="24" spans="1:12" ht="9" customHeight="1">
      <c r="A24" s="38"/>
      <c r="B24" s="96"/>
      <c r="C24" s="96"/>
      <c r="D24" s="96"/>
      <c r="E24" s="103"/>
      <c r="F24" s="96"/>
      <c r="G24" s="102"/>
      <c r="H24" s="96"/>
      <c r="I24" s="96"/>
      <c r="J24" s="96"/>
      <c r="K24" s="25"/>
      <c r="L24" s="19"/>
    </row>
    <row r="25" spans="1:12" ht="12.75" customHeight="1">
      <c r="A25" s="22"/>
      <c r="B25" s="90" t="s">
        <v>5</v>
      </c>
      <c r="C25" s="99"/>
      <c r="D25" s="98" t="str">
        <f>J5</f>
        <v>12.10.2024 sobota</v>
      </c>
      <c r="E25" s="103"/>
      <c r="F25" s="96"/>
      <c r="G25" s="100"/>
      <c r="H25" s="90" t="s">
        <v>9</v>
      </c>
      <c r="I25" s="99"/>
      <c r="J25" s="107" t="str">
        <f>J8</f>
        <v>06.11.2024 środa</v>
      </c>
      <c r="K25" s="25"/>
      <c r="L25" s="19"/>
    </row>
    <row r="26" spans="1:12" ht="12.75" customHeight="1">
      <c r="A26" s="16">
        <v>2</v>
      </c>
      <c r="B26" s="88" t="str">
        <f>INDEX($M$4:$N$11,A26,2)</f>
        <v>UKS Chrobry Żórawina</v>
      </c>
      <c r="C26" s="31"/>
      <c r="D26" s="88" t="str">
        <f>INDEX($M$4:$N$11,E26,2)</f>
        <v>wolny los</v>
      </c>
      <c r="E26" s="97">
        <v>8</v>
      </c>
      <c r="F26" s="96"/>
      <c r="G26" s="95">
        <v>8</v>
      </c>
      <c r="H26" s="88" t="str">
        <f>INDEX($M$4:$N$11,G26,2)</f>
        <v>wolny los</v>
      </c>
      <c r="I26" s="31"/>
      <c r="J26" s="88" t="str">
        <f>INDEX($M$4:$N$11,K26,2)</f>
        <v>KS SPR Chrobry II Głogów</v>
      </c>
      <c r="K26" s="18">
        <v>7</v>
      </c>
      <c r="L26" s="19"/>
    </row>
    <row r="27" spans="1:12" ht="12.75" customHeight="1">
      <c r="A27" s="16">
        <v>3</v>
      </c>
      <c r="B27" s="88" t="str">
        <f>INDEX($M$4:$N$11,A27,2)</f>
        <v>MSPR Siódemka-Miedź-Huras Legnica SMS</v>
      </c>
      <c r="C27" s="31"/>
      <c r="D27" s="88" t="str">
        <f>INDEX($M$4:$N$11,E27,2)</f>
        <v>SPR Bór JOYNEXT Oborniki Śl.</v>
      </c>
      <c r="E27" s="97">
        <v>1</v>
      </c>
      <c r="F27" s="96"/>
      <c r="G27" s="95">
        <v>1</v>
      </c>
      <c r="H27" s="88" t="str">
        <f>INDEX($M$4:$N$11,G27,2)</f>
        <v>SPR Bór JOYNEXT Oborniki Śl.</v>
      </c>
      <c r="I27" s="31"/>
      <c r="J27" s="88" t="str">
        <f>INDEX($M$4:$N$11,K27,2)</f>
        <v xml:space="preserve">Śląsk Handball Akademia SPR Bór JOYNEXT Oborniki Śl. </v>
      </c>
      <c r="K27" s="18">
        <v>6</v>
      </c>
      <c r="L27" s="19"/>
    </row>
    <row r="28" spans="1:12" ht="12.75" customHeight="1">
      <c r="A28" s="16">
        <v>4</v>
      </c>
      <c r="B28" s="88" t="str">
        <f>INDEX($M$4:$N$11,A28,2)</f>
        <v>WKS Śląsk I Wrocław</v>
      </c>
      <c r="C28" s="31"/>
      <c r="D28" s="88" t="str">
        <f>INDEX($M$4:$N$11,E28,2)</f>
        <v>KS SPR Chrobry II Głogów</v>
      </c>
      <c r="E28" s="97">
        <v>7</v>
      </c>
      <c r="F28" s="96"/>
      <c r="G28" s="95">
        <v>2</v>
      </c>
      <c r="H28" s="88" t="str">
        <f>INDEX($M$4:$N$11,G28,2)</f>
        <v>UKS Chrobry Żórawina</v>
      </c>
      <c r="I28" s="31"/>
      <c r="J28" s="88" t="str">
        <f>INDEX($M$4:$N$11,K28,2)</f>
        <v>ŚKPR II Świdnica</v>
      </c>
      <c r="K28" s="18">
        <v>5</v>
      </c>
      <c r="L28" s="19"/>
    </row>
    <row r="29" spans="1:12" ht="12.75" customHeight="1">
      <c r="A29" s="16">
        <v>5</v>
      </c>
      <c r="B29" s="88" t="str">
        <f>INDEX($M$4:$N$11,A29,2)</f>
        <v>ŚKPR II Świdnica</v>
      </c>
      <c r="C29" s="31"/>
      <c r="D29" s="88" t="str">
        <f>INDEX($M$4:$N$11,E29,2)</f>
        <v xml:space="preserve">Śląsk Handball Akademia SPR Bór JOYNEXT Oborniki Śl. </v>
      </c>
      <c r="E29" s="97">
        <v>6</v>
      </c>
      <c r="F29" s="96"/>
      <c r="G29" s="95">
        <v>3</v>
      </c>
      <c r="H29" s="88" t="str">
        <f>INDEX($M$4:$N$11,G29,2)</f>
        <v>MSPR Siódemka-Miedź-Huras Legnica SMS</v>
      </c>
      <c r="I29" s="31"/>
      <c r="J29" s="88" t="str">
        <f>INDEX($M$4:$N$11,K29,2)</f>
        <v>WKS Śląsk I Wrocław</v>
      </c>
      <c r="K29" s="18">
        <v>4</v>
      </c>
      <c r="L29" s="19"/>
    </row>
    <row r="30" spans="1:12" ht="9" customHeight="1">
      <c r="A30" s="38"/>
      <c r="B30" s="96"/>
      <c r="C30" s="96"/>
      <c r="D30" s="96"/>
      <c r="E30" s="101"/>
      <c r="F30" s="96"/>
      <c r="G30" s="102"/>
      <c r="H30" s="96"/>
      <c r="I30" s="96"/>
      <c r="J30" s="96"/>
      <c r="K30" s="25"/>
      <c r="L30" s="19"/>
    </row>
    <row r="31" spans="1:12" ht="12.75" customHeight="1">
      <c r="A31" s="22"/>
      <c r="B31" s="90" t="s">
        <v>6</v>
      </c>
      <c r="C31" s="99"/>
      <c r="D31" s="107" t="str">
        <f>J6</f>
        <v>16.10.2024 środa</v>
      </c>
      <c r="E31" s="101"/>
      <c r="F31" s="96"/>
      <c r="G31" s="100"/>
      <c r="H31" s="90" t="s">
        <v>10</v>
      </c>
      <c r="I31" s="99"/>
      <c r="J31" s="98" t="str">
        <f>J9</f>
        <v>16.11.2024 sobota</v>
      </c>
      <c r="K31" s="25"/>
      <c r="L31" s="19"/>
    </row>
    <row r="32" spans="1:12" ht="12.75" customHeight="1">
      <c r="A32" s="16">
        <v>8</v>
      </c>
      <c r="B32" s="88" t="str">
        <f>INDEX($M$4:$N$11,A32,2)</f>
        <v>wolny los</v>
      </c>
      <c r="C32" s="31"/>
      <c r="D32" s="88" t="str">
        <f>INDEX($M$4:$N$11,E32,2)</f>
        <v xml:space="preserve">Śląsk Handball Akademia SPR Bór JOYNEXT Oborniki Śl. </v>
      </c>
      <c r="E32" s="97">
        <v>6</v>
      </c>
      <c r="F32" s="96"/>
      <c r="G32" s="95">
        <v>4</v>
      </c>
      <c r="H32" s="88" t="str">
        <f>INDEX($M$4:$N$11,G32,2)</f>
        <v>WKS Śląsk I Wrocław</v>
      </c>
      <c r="I32" s="31"/>
      <c r="J32" s="88" t="str">
        <f>INDEX($M$4:$N$11,K32,2)</f>
        <v>wolny los</v>
      </c>
      <c r="K32" s="18">
        <v>8</v>
      </c>
      <c r="L32" s="19"/>
    </row>
    <row r="33" spans="1:12" ht="12.75" customHeight="1">
      <c r="A33" s="16">
        <v>7</v>
      </c>
      <c r="B33" s="88" t="str">
        <f>INDEX($M$4:$N$11,A33,2)</f>
        <v>KS SPR Chrobry II Głogów</v>
      </c>
      <c r="C33" s="31"/>
      <c r="D33" s="88" t="str">
        <f>INDEX($M$4:$N$11,E33,2)</f>
        <v>ŚKPR II Świdnica</v>
      </c>
      <c r="E33" s="97">
        <v>5</v>
      </c>
      <c r="F33" s="96"/>
      <c r="G33" s="95">
        <v>5</v>
      </c>
      <c r="H33" s="88" t="str">
        <f>INDEX($M$4:$N$11,G33,2)</f>
        <v>ŚKPR II Świdnica</v>
      </c>
      <c r="I33" s="31"/>
      <c r="J33" s="88" t="str">
        <f>INDEX($M$4:$N$11,K33,2)</f>
        <v>MSPR Siódemka-Miedź-Huras Legnica SMS</v>
      </c>
      <c r="K33" s="18">
        <v>3</v>
      </c>
      <c r="L33" s="19"/>
    </row>
    <row r="34" spans="1:12" ht="12.75" customHeight="1">
      <c r="A34" s="16">
        <v>1</v>
      </c>
      <c r="B34" s="88" t="str">
        <f>INDEX($M$4:$N$11,A34,2)</f>
        <v>SPR Bór JOYNEXT Oborniki Śl.</v>
      </c>
      <c r="C34" s="31"/>
      <c r="D34" s="88" t="str">
        <f>INDEX($M$4:$N$11,E34,2)</f>
        <v>WKS Śląsk I Wrocław</v>
      </c>
      <c r="E34" s="97">
        <v>4</v>
      </c>
      <c r="F34" s="96"/>
      <c r="G34" s="95">
        <v>6</v>
      </c>
      <c r="H34" s="88" t="str">
        <f>INDEX($M$4:$N$11,G34,2)</f>
        <v xml:space="preserve">Śląsk Handball Akademia SPR Bór JOYNEXT Oborniki Śl. </v>
      </c>
      <c r="I34" s="31"/>
      <c r="J34" s="88" t="str">
        <f>INDEX($M$4:$N$11,K34,2)</f>
        <v>UKS Chrobry Żórawina</v>
      </c>
      <c r="K34" s="18">
        <v>2</v>
      </c>
      <c r="L34" s="19"/>
    </row>
    <row r="35" spans="1:12" ht="12.75" customHeight="1">
      <c r="A35" s="16">
        <v>2</v>
      </c>
      <c r="B35" s="88" t="str">
        <f>INDEX($M$4:$N$11,A35,2)</f>
        <v>UKS Chrobry Żórawina</v>
      </c>
      <c r="C35" s="31"/>
      <c r="D35" s="88" t="str">
        <f>INDEX($M$4:$N$11,E35,2)</f>
        <v>MSPR Siódemka-Miedź-Huras Legnica SMS</v>
      </c>
      <c r="E35" s="97">
        <v>3</v>
      </c>
      <c r="F35" s="96"/>
      <c r="G35" s="95">
        <v>7</v>
      </c>
      <c r="H35" s="88" t="str">
        <f>INDEX($M$4:$N$11,G35,2)</f>
        <v>KS SPR Chrobry II Głogów</v>
      </c>
      <c r="I35" s="31"/>
      <c r="J35" s="88" t="str">
        <f>INDEX($M$4:$N$11,K35,2)</f>
        <v>SPR Bór JOYNEXT Oborniki Śl.</v>
      </c>
      <c r="K35" s="18">
        <v>1</v>
      </c>
      <c r="L35" s="19"/>
    </row>
    <row r="36" spans="1:12" ht="9" customHeight="1">
      <c r="A36" s="12"/>
      <c r="B36" s="12"/>
      <c r="C36" s="12"/>
      <c r="D36" s="12"/>
      <c r="E36" s="3"/>
      <c r="F36" s="3"/>
      <c r="G36" s="12"/>
      <c r="H36" s="12"/>
      <c r="I36" s="12"/>
      <c r="J36" s="12"/>
      <c r="K36" s="25"/>
      <c r="L36" s="19"/>
    </row>
    <row r="37" spans="1:12" ht="12.75" customHeight="1">
      <c r="A37" s="154" t="s">
        <v>14</v>
      </c>
      <c r="B37" s="154"/>
      <c r="C37" s="154"/>
      <c r="D37" s="154"/>
      <c r="E37" s="154"/>
      <c r="F37" s="154"/>
      <c r="G37" s="154"/>
      <c r="H37" s="154"/>
      <c r="I37" s="154"/>
      <c r="J37" s="154"/>
      <c r="K37" s="25"/>
      <c r="L37" s="19"/>
    </row>
    <row r="38" spans="1:12" ht="9" customHeight="1">
      <c r="A38" s="12"/>
      <c r="B38" s="12"/>
      <c r="C38" s="12"/>
      <c r="D38" s="12"/>
      <c r="E38" s="3"/>
      <c r="F38" s="3"/>
      <c r="G38" s="12"/>
      <c r="H38" s="12"/>
      <c r="I38" s="12"/>
      <c r="J38" s="12"/>
      <c r="K38" s="25"/>
      <c r="L38" s="19"/>
    </row>
    <row r="39" spans="1:12" s="31" customFormat="1" ht="12.75" customHeight="1">
      <c r="B39" s="14" t="s">
        <v>11</v>
      </c>
      <c r="C39" s="7"/>
      <c r="D39" s="106" t="str">
        <f>J10</f>
        <v>20.11.2024 środa</v>
      </c>
      <c r="E39" s="28"/>
      <c r="F39" s="28"/>
      <c r="G39" s="28"/>
      <c r="H39" s="28"/>
      <c r="I39" s="28"/>
      <c r="J39" s="28"/>
      <c r="K39" s="29"/>
      <c r="L39" s="30"/>
    </row>
    <row r="40" spans="1:12" s="31" customFormat="1" ht="12.75" customHeight="1">
      <c r="A40" s="16"/>
      <c r="B40" s="17" t="str">
        <f>D14</f>
        <v>wolny los</v>
      </c>
      <c r="D40" s="17" t="str">
        <f>B14</f>
        <v>SPR Bór JOYNEXT Oborniki Śl.</v>
      </c>
      <c r="E40" s="18"/>
      <c r="F40" s="26"/>
      <c r="G40" s="27"/>
      <c r="H40" s="34" t="s">
        <v>175</v>
      </c>
      <c r="I40" s="28"/>
      <c r="J40" s="28"/>
      <c r="K40" s="29"/>
      <c r="L40" s="30"/>
    </row>
    <row r="41" spans="1:12" s="31" customFormat="1" ht="12.75" customHeight="1">
      <c r="A41" s="16"/>
      <c r="B41" s="17" t="str">
        <f>D15</f>
        <v>KS SPR Chrobry II Głogów</v>
      </c>
      <c r="D41" s="17" t="str">
        <f>B15</f>
        <v>UKS Chrobry Żórawina</v>
      </c>
      <c r="E41" s="18"/>
      <c r="F41" s="26"/>
      <c r="G41" s="27"/>
      <c r="H41" s="28"/>
      <c r="I41" s="28"/>
      <c r="J41" s="28"/>
      <c r="K41" s="29"/>
      <c r="L41" s="30"/>
    </row>
    <row r="42" spans="1:12" s="31" customFormat="1" ht="12.75" customHeight="1">
      <c r="A42" s="16"/>
      <c r="B42" s="17" t="str">
        <f>D16</f>
        <v xml:space="preserve">Śląsk Handball Akademia SPR Bór JOYNEXT Oborniki Śl. </v>
      </c>
      <c r="D42" s="17" t="str">
        <f>B16</f>
        <v>MSPR Siódemka-Miedź-Huras Legnica SMS</v>
      </c>
      <c r="E42" s="18"/>
      <c r="F42" s="26"/>
      <c r="G42" s="27"/>
      <c r="H42" s="28"/>
      <c r="I42" s="28"/>
      <c r="J42" s="28"/>
      <c r="K42" s="29"/>
      <c r="L42" s="30"/>
    </row>
    <row r="43" spans="1:12" s="31" customFormat="1" ht="12.75" customHeight="1">
      <c r="A43" s="16"/>
      <c r="B43" s="17" t="str">
        <f>D17</f>
        <v>ŚKPR II Świdnica</v>
      </c>
      <c r="D43" s="17" t="str">
        <f>B17</f>
        <v>WKS Śląsk I Wrocław</v>
      </c>
      <c r="E43" s="18"/>
      <c r="F43" s="26"/>
      <c r="G43" s="27"/>
      <c r="H43" s="28"/>
      <c r="I43" s="28"/>
      <c r="J43" s="28"/>
      <c r="K43" s="29"/>
      <c r="L43" s="30"/>
    </row>
    <row r="44" spans="1:12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25"/>
      <c r="L44" s="19"/>
    </row>
    <row r="45" spans="1:12" ht="12.75" customHeight="1">
      <c r="A45" s="22"/>
      <c r="B45" s="14" t="s">
        <v>12</v>
      </c>
      <c r="C45" s="7"/>
      <c r="D45" s="15" t="str">
        <f>J11</f>
        <v>30.11.2024 sobota</v>
      </c>
      <c r="E45" s="36"/>
      <c r="F45" s="35"/>
      <c r="G45" s="94"/>
      <c r="H45" s="8" t="s">
        <v>50</v>
      </c>
      <c r="I45" s="40" t="s">
        <v>16</v>
      </c>
      <c r="J45" s="41" t="str">
        <f>J14</f>
        <v>21.12.2024 sobota</v>
      </c>
      <c r="K45" s="33"/>
      <c r="L45" s="19"/>
    </row>
    <row r="46" spans="1:12" ht="12.75" customHeight="1">
      <c r="A46" s="16"/>
      <c r="B46" s="17" t="str">
        <f>D20</f>
        <v>ŚKPR II Świdnica</v>
      </c>
      <c r="D46" s="17" t="str">
        <f>B20</f>
        <v>wolny los</v>
      </c>
      <c r="E46" s="18"/>
      <c r="F46" s="37"/>
      <c r="G46" s="38"/>
      <c r="H46" s="17" t="str">
        <f>J20</f>
        <v>wolny los</v>
      </c>
      <c r="J46" s="17" t="str">
        <f>H20</f>
        <v>MSPR Siódemka-Miedź-Huras Legnica SMS</v>
      </c>
      <c r="K46" s="33"/>
      <c r="L46" s="19"/>
    </row>
    <row r="47" spans="1:12" ht="12.75" customHeight="1">
      <c r="A47" s="16"/>
      <c r="B47" s="17" t="str">
        <f>D21</f>
        <v>WKS Śląsk I Wrocław</v>
      </c>
      <c r="D47" s="17" t="str">
        <f>B21</f>
        <v xml:space="preserve">Śląsk Handball Akademia SPR Bór JOYNEXT Oborniki Śl. </v>
      </c>
      <c r="E47" s="18"/>
      <c r="F47" s="37"/>
      <c r="G47" s="38"/>
      <c r="H47" s="17" t="str">
        <f>J21</f>
        <v>UKS Chrobry Żórawina</v>
      </c>
      <c r="J47" s="17" t="str">
        <f>H21</f>
        <v>WKS Śląsk I Wrocław</v>
      </c>
      <c r="K47" s="33"/>
      <c r="L47" s="19"/>
    </row>
    <row r="48" spans="1:12" ht="12.75" customHeight="1">
      <c r="A48" s="16"/>
      <c r="B48" s="17" t="str">
        <f>D22</f>
        <v>MSPR Siódemka-Miedź-Huras Legnica SMS</v>
      </c>
      <c r="D48" s="17" t="str">
        <f>B22</f>
        <v>KS SPR Chrobry II Głogów</v>
      </c>
      <c r="E48" s="18"/>
      <c r="F48" s="37"/>
      <c r="G48" s="38"/>
      <c r="H48" s="17" t="str">
        <f>J22</f>
        <v>SPR Bór JOYNEXT Oborniki Śl.</v>
      </c>
      <c r="J48" s="17" t="str">
        <f>H22</f>
        <v>ŚKPR II Świdnica</v>
      </c>
      <c r="K48" s="33"/>
      <c r="L48" s="19"/>
    </row>
    <row r="49" spans="1:12" ht="12.75" customHeight="1">
      <c r="A49" s="16"/>
      <c r="B49" s="17" t="str">
        <f>D23</f>
        <v>UKS Chrobry Żórawina</v>
      </c>
      <c r="D49" s="17" t="str">
        <f>B23</f>
        <v>SPR Bór JOYNEXT Oborniki Śl.</v>
      </c>
      <c r="E49" s="18"/>
      <c r="F49" s="37"/>
      <c r="G49" s="38"/>
      <c r="H49" s="17" t="str">
        <f>J23</f>
        <v>KS SPR Chrobry II Głogów</v>
      </c>
      <c r="J49" s="17" t="str">
        <f>H23</f>
        <v xml:space="preserve">Śląsk Handball Akademia SPR Bór JOYNEXT Oborniki Śl. </v>
      </c>
      <c r="K49" s="33"/>
      <c r="L49" s="19"/>
    </row>
    <row r="50" spans="1:12" ht="9" customHeight="1">
      <c r="A50" s="38"/>
      <c r="B50" s="12"/>
      <c r="C50" s="12"/>
      <c r="D50" s="12"/>
      <c r="E50" s="23"/>
      <c r="F50" s="37"/>
      <c r="G50" s="37"/>
      <c r="H50" s="12"/>
      <c r="I50" s="12"/>
      <c r="J50" s="12"/>
      <c r="K50" s="25"/>
      <c r="L50" s="19"/>
    </row>
    <row r="51" spans="1:12" ht="12.75" customHeight="1">
      <c r="A51" s="20"/>
      <c r="B51" s="8" t="s">
        <v>13</v>
      </c>
      <c r="C51" s="40" t="s">
        <v>16</v>
      </c>
      <c r="D51" s="41" t="str">
        <f>J12</f>
        <v>07.12.2024 sobota</v>
      </c>
      <c r="E51" s="63"/>
      <c r="F51" s="35"/>
      <c r="G51" s="36"/>
      <c r="H51" s="8" t="s">
        <v>56</v>
      </c>
      <c r="I51" s="40" t="s">
        <v>16</v>
      </c>
      <c r="J51" s="41" t="str">
        <f>J15</f>
        <v>11.01.2025 sobota</v>
      </c>
      <c r="K51" s="33"/>
      <c r="L51" s="19"/>
    </row>
    <row r="52" spans="1:12" ht="12.75" customHeight="1">
      <c r="A52" s="78"/>
      <c r="B52" s="17" t="str">
        <f>D26</f>
        <v>wolny los</v>
      </c>
      <c r="D52" s="17" t="str">
        <f>B26</f>
        <v>UKS Chrobry Żórawina</v>
      </c>
      <c r="E52" s="18"/>
      <c r="F52" s="37"/>
      <c r="G52" s="38"/>
      <c r="H52" s="17" t="str">
        <f>J26</f>
        <v>KS SPR Chrobry II Głogów</v>
      </c>
      <c r="J52" s="17" t="str">
        <f>H26</f>
        <v>wolny los</v>
      </c>
      <c r="K52" s="33"/>
      <c r="L52" s="19"/>
    </row>
    <row r="53" spans="1:12" ht="12.75" customHeight="1">
      <c r="A53" s="78"/>
      <c r="B53" s="17" t="str">
        <f>D27</f>
        <v>SPR Bór JOYNEXT Oborniki Śl.</v>
      </c>
      <c r="D53" s="17" t="str">
        <f>B27</f>
        <v>MSPR Siódemka-Miedź-Huras Legnica SMS</v>
      </c>
      <c r="E53" s="18"/>
      <c r="F53" s="37"/>
      <c r="G53" s="38"/>
      <c r="H53" s="17" t="str">
        <f>J27</f>
        <v xml:space="preserve">Śląsk Handball Akademia SPR Bór JOYNEXT Oborniki Śl. </v>
      </c>
      <c r="J53" s="17" t="str">
        <f>H27</f>
        <v>SPR Bór JOYNEXT Oborniki Śl.</v>
      </c>
      <c r="K53" s="33"/>
      <c r="L53" s="19"/>
    </row>
    <row r="54" spans="1:12" ht="12.75" customHeight="1">
      <c r="A54" s="78"/>
      <c r="B54" s="17" t="str">
        <f>D28</f>
        <v>KS SPR Chrobry II Głogów</v>
      </c>
      <c r="D54" s="17" t="str">
        <f>B28</f>
        <v>WKS Śląsk I Wrocław</v>
      </c>
      <c r="E54" s="18"/>
      <c r="F54" s="37"/>
      <c r="G54" s="38"/>
      <c r="H54" s="17" t="str">
        <f>J28</f>
        <v>ŚKPR II Świdnica</v>
      </c>
      <c r="J54" s="17" t="str">
        <f>H28</f>
        <v>UKS Chrobry Żórawina</v>
      </c>
      <c r="K54" s="33"/>
      <c r="L54" s="19"/>
    </row>
    <row r="55" spans="1:12" ht="12.75" customHeight="1">
      <c r="A55" s="78"/>
      <c r="B55" s="17" t="str">
        <f>D29</f>
        <v xml:space="preserve">Śląsk Handball Akademia SPR Bór JOYNEXT Oborniki Śl. </v>
      </c>
      <c r="D55" s="17" t="str">
        <f>B29</f>
        <v>ŚKPR II Świdnica</v>
      </c>
      <c r="E55" s="18"/>
      <c r="F55" s="37"/>
      <c r="G55" s="38"/>
      <c r="H55" s="17" t="str">
        <f>J29</f>
        <v>WKS Śląsk I Wrocław</v>
      </c>
      <c r="J55" s="17" t="str">
        <f>H29</f>
        <v>MSPR Siódemka-Miedź-Huras Legnica SMS</v>
      </c>
      <c r="K55" s="33"/>
      <c r="L55" s="19"/>
    </row>
    <row r="56" spans="1:12" ht="9" customHeight="1">
      <c r="A56" s="38"/>
      <c r="B56" s="12"/>
      <c r="C56" s="12"/>
      <c r="D56" s="12"/>
      <c r="E56" s="23"/>
      <c r="F56" s="37"/>
      <c r="G56" s="37"/>
      <c r="H56" s="12"/>
      <c r="I56" s="12"/>
      <c r="J56" s="12"/>
      <c r="K56" s="25"/>
      <c r="L56" s="19"/>
    </row>
    <row r="57" spans="1:12" ht="12.75" customHeight="1">
      <c r="A57" s="22"/>
      <c r="B57" s="8" t="s">
        <v>47</v>
      </c>
      <c r="C57" s="40" t="s">
        <v>16</v>
      </c>
      <c r="D57" s="41" t="str">
        <f>J13</f>
        <v>14.12.2024 sobota</v>
      </c>
      <c r="E57" s="51"/>
      <c r="F57" s="35"/>
      <c r="G57" s="36"/>
      <c r="H57" s="8" t="s">
        <v>54</v>
      </c>
      <c r="I57" s="40" t="s">
        <v>16</v>
      </c>
      <c r="J57" s="105" t="str">
        <f>J16</f>
        <v>15.01.2025 środa</v>
      </c>
      <c r="K57" s="33"/>
      <c r="L57" s="19"/>
    </row>
    <row r="58" spans="1:12" ht="12.75" customHeight="1">
      <c r="A58" s="38"/>
      <c r="B58" s="17" t="str">
        <f>D32</f>
        <v xml:space="preserve">Śląsk Handball Akademia SPR Bór JOYNEXT Oborniki Śl. </v>
      </c>
      <c r="D58" s="17" t="str">
        <f>B32</f>
        <v>wolny los</v>
      </c>
      <c r="E58" s="33"/>
      <c r="F58" s="37"/>
      <c r="G58" s="38"/>
      <c r="H58" s="17" t="str">
        <f>J32</f>
        <v>wolny los</v>
      </c>
      <c r="J58" s="17" t="str">
        <f>H32</f>
        <v>WKS Śląsk I Wrocław</v>
      </c>
      <c r="K58" s="33"/>
      <c r="L58" s="19"/>
    </row>
    <row r="59" spans="1:12" ht="12.75" customHeight="1">
      <c r="A59" s="38"/>
      <c r="B59" s="17" t="str">
        <f>D33</f>
        <v>ŚKPR II Świdnica</v>
      </c>
      <c r="D59" s="17" t="str">
        <f>B33</f>
        <v>KS SPR Chrobry II Głogów</v>
      </c>
      <c r="E59" s="33"/>
      <c r="F59" s="37"/>
      <c r="G59" s="38"/>
      <c r="H59" s="17" t="str">
        <f>J33</f>
        <v>MSPR Siódemka-Miedź-Huras Legnica SMS</v>
      </c>
      <c r="J59" s="17" t="str">
        <f>H33</f>
        <v>ŚKPR II Świdnica</v>
      </c>
      <c r="K59" s="33"/>
      <c r="L59" s="19"/>
    </row>
    <row r="60" spans="1:12" ht="12.75" customHeight="1">
      <c r="A60" s="38"/>
      <c r="B60" s="17" t="str">
        <f>D34</f>
        <v>WKS Śląsk I Wrocław</v>
      </c>
      <c r="D60" s="17" t="str">
        <f>B34</f>
        <v>SPR Bór JOYNEXT Oborniki Śl.</v>
      </c>
      <c r="E60" s="33"/>
      <c r="F60" s="37"/>
      <c r="G60" s="38"/>
      <c r="H60" s="17" t="str">
        <f>J34</f>
        <v>UKS Chrobry Żórawina</v>
      </c>
      <c r="J60" s="17" t="str">
        <f>H34</f>
        <v xml:space="preserve">Śląsk Handball Akademia SPR Bór JOYNEXT Oborniki Śl. </v>
      </c>
      <c r="K60" s="33"/>
      <c r="L60" s="19"/>
    </row>
    <row r="61" spans="1:12" ht="12.75" customHeight="1">
      <c r="A61" s="38"/>
      <c r="B61" s="17" t="str">
        <f>D35</f>
        <v>MSPR Siódemka-Miedź-Huras Legnica SMS</v>
      </c>
      <c r="D61" s="17" t="str">
        <f>B35</f>
        <v>UKS Chrobry Żórawina</v>
      </c>
      <c r="E61" s="33"/>
      <c r="F61" s="37"/>
      <c r="G61" s="38"/>
      <c r="H61" s="17" t="str">
        <f>J35</f>
        <v>SPR Bór JOYNEXT Oborniki Śl.</v>
      </c>
      <c r="J61" s="17" t="str">
        <f>H35</f>
        <v>KS SPR Chrobry II Głogów</v>
      </c>
      <c r="K61" s="33"/>
      <c r="L61" s="19"/>
    </row>
    <row r="62" spans="1:12">
      <c r="A62" s="39"/>
    </row>
    <row r="63" spans="1:12">
      <c r="A63" s="39"/>
    </row>
  </sheetData>
  <sheetProtection formatCells="0" formatColumns="0" formatRows="0" insertColumns="0" insertRows="0" insertHyperlinks="0" deleteColumns="0" deleteRows="0" sort="0" autoFilter="0" pivotTables="0"/>
  <mergeCells count="11">
    <mergeCell ref="A37:J37"/>
    <mergeCell ref="A1:J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16385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R29"/>
  <sheetViews>
    <sheetView tabSelected="1" view="pageBreakPreview" topLeftCell="A5" zoomScaleSheetLayoutView="100" workbookViewId="0">
      <selection activeCell="H27" sqref="H27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8" ht="18">
      <c r="A1" s="162" t="s">
        <v>150</v>
      </c>
      <c r="B1" s="162"/>
      <c r="C1" s="162"/>
      <c r="D1" s="162"/>
      <c r="E1" s="162"/>
      <c r="F1" s="162"/>
      <c r="G1" s="162"/>
      <c r="H1" s="162"/>
      <c r="I1" s="119"/>
      <c r="J1" s="134"/>
    </row>
    <row r="2" spans="1:18" ht="15" customHeight="1">
      <c r="A2" s="3"/>
      <c r="B2" s="109"/>
      <c r="C2" s="109"/>
      <c r="D2" s="109"/>
      <c r="E2" s="109"/>
      <c r="F2" s="109"/>
      <c r="G2" s="109"/>
      <c r="Q2" s="8" t="s">
        <v>3</v>
      </c>
      <c r="R2" s="117" t="s">
        <v>161</v>
      </c>
    </row>
    <row r="3" spans="1:18" ht="15" customHeight="1">
      <c r="A3" s="10" t="s">
        <v>0</v>
      </c>
      <c r="B3" s="156" t="s">
        <v>1</v>
      </c>
      <c r="C3" s="156"/>
      <c r="D3" s="156"/>
      <c r="E3" s="6" t="s">
        <v>2</v>
      </c>
      <c r="F3" s="7"/>
      <c r="G3" s="3"/>
      <c r="Q3" s="8" t="s">
        <v>4</v>
      </c>
      <c r="R3" s="117" t="s">
        <v>153</v>
      </c>
    </row>
    <row r="4" spans="1:18" ht="15" customHeight="1">
      <c r="A4" s="133">
        <v>1</v>
      </c>
      <c r="B4" s="163" t="s">
        <v>72</v>
      </c>
      <c r="C4" s="163"/>
      <c r="D4" s="163"/>
      <c r="E4" s="116">
        <v>1</v>
      </c>
      <c r="F4" s="12"/>
      <c r="L4" s="2">
        <f>MATCH(M4,$E$4:$E$6,0)</f>
        <v>1</v>
      </c>
      <c r="M4" s="2">
        <v>1</v>
      </c>
      <c r="N4" s="2" t="str">
        <f>INDEX($B$4:$D$6,L4,1)</f>
        <v>KS SPR Oleśnica</v>
      </c>
      <c r="Q4" s="8" t="s">
        <v>5</v>
      </c>
      <c r="R4" s="117" t="s">
        <v>174</v>
      </c>
    </row>
    <row r="5" spans="1:18" ht="15" customHeight="1">
      <c r="A5" s="133">
        <v>2</v>
      </c>
      <c r="B5" s="163" t="s">
        <v>7</v>
      </c>
      <c r="C5" s="163"/>
      <c r="D5" s="163"/>
      <c r="E5" s="116">
        <v>2</v>
      </c>
      <c r="F5" s="12"/>
      <c r="G5" s="3"/>
      <c r="L5" s="2">
        <f>MATCH(M5,$E$4:$E$6,0)</f>
        <v>2</v>
      </c>
      <c r="M5" s="2">
        <v>2</v>
      </c>
      <c r="N5" s="2" t="str">
        <f>INDEX($B$4:$D$6,L5,1)</f>
        <v>MKS Victoria Świebodzice</v>
      </c>
      <c r="Q5" s="8" t="s">
        <v>6</v>
      </c>
      <c r="R5" s="117" t="s">
        <v>164</v>
      </c>
    </row>
    <row r="6" spans="1:18" ht="15" customHeight="1">
      <c r="A6" s="133">
        <v>3</v>
      </c>
      <c r="B6" s="163" t="s">
        <v>149</v>
      </c>
      <c r="C6" s="163"/>
      <c r="D6" s="163"/>
      <c r="E6" s="116">
        <v>3</v>
      </c>
      <c r="F6" s="12"/>
      <c r="G6" s="3"/>
      <c r="L6" s="2">
        <f>MATCH(M6,$E$4:$E$6,0)</f>
        <v>3</v>
      </c>
      <c r="M6" s="2">
        <v>3</v>
      </c>
      <c r="N6" s="2" t="str">
        <f>INDEX($B$4:$D$6,L6,1)</f>
        <v>WKS Śląsk II Wrocław</v>
      </c>
      <c r="Q6" s="8" t="s">
        <v>8</v>
      </c>
      <c r="R6" s="117" t="s">
        <v>173</v>
      </c>
    </row>
    <row r="7" spans="1:18" ht="15" customHeight="1">
      <c r="A7" s="3"/>
      <c r="B7" s="3"/>
      <c r="C7" s="3"/>
      <c r="D7" s="3"/>
      <c r="E7" s="3"/>
      <c r="F7" s="3"/>
      <c r="G7" s="3"/>
      <c r="Q7" s="8" t="s">
        <v>9</v>
      </c>
      <c r="R7" s="117" t="s">
        <v>172</v>
      </c>
    </row>
    <row r="8" spans="1:18" ht="15" customHeight="1">
      <c r="B8" s="14" t="s">
        <v>3</v>
      </c>
      <c r="C8" s="7"/>
      <c r="D8" s="15" t="str">
        <f>R2</f>
        <v>16/17.11.2024 sobota/niedziela</v>
      </c>
      <c r="E8" s="3"/>
      <c r="F8" s="3"/>
      <c r="G8" s="132"/>
      <c r="H8" s="14" t="s">
        <v>5</v>
      </c>
      <c r="I8" s="7"/>
      <c r="J8" s="15" t="str">
        <f>R4</f>
        <v>25/26.01.2025 sobota/niedziela</v>
      </c>
      <c r="K8" s="127"/>
      <c r="Q8" s="8"/>
      <c r="R8" s="117"/>
    </row>
    <row r="9" spans="1:18" ht="15" customHeight="1">
      <c r="A9" s="130">
        <v>1</v>
      </c>
      <c r="B9" s="114" t="str">
        <f>INDEX($M$4:$N$6,A9,2)</f>
        <v>KS SPR Oleśnica</v>
      </c>
      <c r="D9" s="17" t="str">
        <f>INDEX($M$4:$N$6,E9,2)</f>
        <v>MKS Victoria Świebodzice</v>
      </c>
      <c r="E9" s="128">
        <v>2</v>
      </c>
      <c r="F9" s="12"/>
      <c r="G9" s="130">
        <v>3</v>
      </c>
      <c r="H9" s="114" t="str">
        <f>INDEX($M$4:$N$6,G9,2)</f>
        <v>WKS Śląsk II Wrocław</v>
      </c>
      <c r="J9" s="17" t="s">
        <v>148</v>
      </c>
      <c r="K9" s="128">
        <v>4</v>
      </c>
      <c r="L9" s="19"/>
    </row>
    <row r="10" spans="1:18" ht="15" customHeight="1">
      <c r="A10" s="130">
        <v>3</v>
      </c>
      <c r="B10" s="17" t="str">
        <f>INDEX($M$4:$N$6,A10,2)</f>
        <v>WKS Śląsk II Wrocław</v>
      </c>
      <c r="D10" s="17" t="str">
        <f>INDEX($M$4:$N$6,E10,2)</f>
        <v>MKS Victoria Świebodzice</v>
      </c>
      <c r="E10" s="128">
        <v>2</v>
      </c>
      <c r="F10" s="12"/>
      <c r="G10" s="130">
        <v>1</v>
      </c>
      <c r="H10" s="17" t="str">
        <f>INDEX($M$4:$N$6,G10,2)</f>
        <v>KS SPR Oleśnica</v>
      </c>
      <c r="J10" s="17" t="s">
        <v>148</v>
      </c>
      <c r="K10" s="128">
        <v>4</v>
      </c>
      <c r="L10" s="19"/>
    </row>
    <row r="11" spans="1:18" ht="15" customHeight="1">
      <c r="A11" s="130">
        <v>3</v>
      </c>
      <c r="B11" s="17" t="str">
        <f>INDEX($M$4:$N$6,A11,2)</f>
        <v>WKS Śląsk II Wrocław</v>
      </c>
      <c r="D11" s="17" t="str">
        <f>INDEX($M$4:$N$6,E11,2)</f>
        <v>KS SPR Oleśnica</v>
      </c>
      <c r="E11" s="128">
        <v>1</v>
      </c>
      <c r="F11" s="12"/>
      <c r="G11" s="130">
        <v>1</v>
      </c>
      <c r="H11" s="17" t="str">
        <f>INDEX($M$4:$N$6,G11,2)</f>
        <v>KS SPR Oleśnica</v>
      </c>
      <c r="J11" s="17" t="str">
        <f>INDEX($M$4:$N$6,K11,2)</f>
        <v>WKS Śląsk II Wrocław</v>
      </c>
      <c r="K11" s="128">
        <v>3</v>
      </c>
      <c r="L11" s="19"/>
    </row>
    <row r="12" spans="1:18" ht="15" customHeight="1">
      <c r="A12" s="126"/>
      <c r="B12" s="3"/>
      <c r="C12" s="3"/>
      <c r="D12" s="3"/>
      <c r="E12" s="127"/>
      <c r="F12" s="12"/>
      <c r="G12" s="3"/>
      <c r="H12" s="3"/>
      <c r="I12" s="3"/>
      <c r="J12" s="3"/>
      <c r="L12" s="19"/>
    </row>
    <row r="13" spans="1:18" ht="15" customHeight="1">
      <c r="A13" s="132"/>
      <c r="B13" s="14" t="s">
        <v>4</v>
      </c>
      <c r="C13" s="7"/>
      <c r="D13" s="15" t="str">
        <f>R3</f>
        <v>14/15.12.2024 sobota/niedziela</v>
      </c>
      <c r="E13" s="127"/>
      <c r="F13" s="12"/>
      <c r="G13" s="132"/>
      <c r="H13" s="14"/>
      <c r="I13" s="7"/>
      <c r="J13" s="15"/>
      <c r="K13" s="131"/>
      <c r="L13" s="19"/>
    </row>
    <row r="14" spans="1:18" ht="15" customHeight="1">
      <c r="A14" s="130">
        <v>2</v>
      </c>
      <c r="B14" s="114" t="str">
        <f>INDEX($M$4:$N$6,A14,2)</f>
        <v>MKS Victoria Świebodzice</v>
      </c>
      <c r="D14" s="17" t="str">
        <f>INDEX($M$4:$N$6,E14,2)</f>
        <v>WKS Śląsk II Wrocław</v>
      </c>
      <c r="E14" s="128">
        <v>3</v>
      </c>
      <c r="F14" s="12"/>
      <c r="G14" s="130">
        <v>4</v>
      </c>
      <c r="I14" s="128">
        <v>1</v>
      </c>
      <c r="J14" s="19"/>
      <c r="K14" s="2"/>
    </row>
    <row r="15" spans="1:18" ht="15" customHeight="1">
      <c r="A15" s="130">
        <v>4</v>
      </c>
      <c r="B15" s="17" t="s">
        <v>72</v>
      </c>
      <c r="D15" s="17" t="str">
        <f>INDEX($M$4:$N$6,E15,2)</f>
        <v>WKS Śląsk II Wrocław</v>
      </c>
      <c r="E15" s="128">
        <v>3</v>
      </c>
      <c r="F15" s="12"/>
      <c r="G15" s="130">
        <v>2</v>
      </c>
      <c r="I15" s="128">
        <v>1</v>
      </c>
      <c r="J15" s="19"/>
      <c r="K15" s="2"/>
    </row>
    <row r="16" spans="1:18" ht="15" customHeight="1">
      <c r="A16" s="130">
        <v>4</v>
      </c>
      <c r="B16" s="17" t="s">
        <v>72</v>
      </c>
      <c r="D16" s="17" t="str">
        <f>INDEX($M$4:$N$6,E16,2)</f>
        <v>MKS Victoria Świebodzice</v>
      </c>
      <c r="E16" s="128">
        <v>2</v>
      </c>
      <c r="F16" s="12"/>
      <c r="G16" s="130">
        <v>2</v>
      </c>
      <c r="I16" s="128">
        <v>4</v>
      </c>
      <c r="J16" s="19"/>
      <c r="K16" s="2"/>
    </row>
    <row r="17" spans="1:12" ht="15" customHeight="1">
      <c r="A17" s="126"/>
      <c r="B17" s="3"/>
      <c r="C17" s="3"/>
      <c r="D17" s="3"/>
      <c r="E17" s="127"/>
      <c r="F17" s="12"/>
      <c r="G17" s="3"/>
      <c r="H17" s="3"/>
      <c r="I17" s="3"/>
      <c r="J17" s="3"/>
      <c r="L17" s="19"/>
    </row>
    <row r="18" spans="1:12" ht="15" customHeight="1">
      <c r="A18" s="161" t="s">
        <v>14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25"/>
      <c r="L18" s="19"/>
    </row>
    <row r="19" spans="1:12" ht="15" customHeight="1">
      <c r="A19" s="124"/>
      <c r="B19" s="3"/>
      <c r="C19" s="3"/>
      <c r="D19" s="3"/>
      <c r="E19" s="127"/>
      <c r="F19" s="12"/>
      <c r="G19" s="3"/>
      <c r="H19" s="3"/>
      <c r="I19" s="3"/>
      <c r="J19" s="3"/>
      <c r="L19" s="19"/>
    </row>
    <row r="20" spans="1:12" ht="15" customHeight="1">
      <c r="A20" s="19"/>
      <c r="B20" s="14" t="s">
        <v>6</v>
      </c>
      <c r="C20" s="7"/>
      <c r="D20" s="15" t="s">
        <v>164</v>
      </c>
      <c r="E20" s="1"/>
      <c r="F20" s="12"/>
      <c r="G20" s="126"/>
      <c r="H20" s="14" t="s">
        <v>9</v>
      </c>
      <c r="I20" s="7"/>
      <c r="J20" s="15" t="str">
        <f>R7</f>
        <v>12/13.04.2025 sobota/niedziela</v>
      </c>
      <c r="K20" s="125"/>
      <c r="L20" s="19"/>
    </row>
    <row r="21" spans="1:12" ht="15" customHeight="1">
      <c r="A21" s="129">
        <v>2</v>
      </c>
      <c r="B21" s="114" t="str">
        <f>INDEX($M$4:$N$6,A21,2)</f>
        <v>MKS Victoria Świebodzice</v>
      </c>
      <c r="D21" s="17" t="str">
        <f>INDEX($M$4:$N$6,E21,2)</f>
        <v>WKS Śląsk II Wrocław</v>
      </c>
      <c r="E21" s="128">
        <v>3</v>
      </c>
      <c r="F21" s="12"/>
      <c r="G21" s="124">
        <v>4</v>
      </c>
      <c r="H21" s="114" t="s">
        <v>72</v>
      </c>
      <c r="J21" s="17" t="s">
        <v>7</v>
      </c>
      <c r="K21" s="123">
        <v>1</v>
      </c>
      <c r="L21" s="19"/>
    </row>
    <row r="22" spans="1:12" ht="15" customHeight="1">
      <c r="A22" s="129">
        <v>1</v>
      </c>
      <c r="B22" s="17" t="str">
        <f>INDEX($M$4:$N$6,A22,2)</f>
        <v>KS SPR Oleśnica</v>
      </c>
      <c r="D22" s="17" t="str">
        <f>INDEX($M$4:$N$6,E22,2)</f>
        <v>WKS Śląsk II Wrocław</v>
      </c>
      <c r="E22" s="128">
        <v>3</v>
      </c>
      <c r="F22" s="12"/>
      <c r="G22" s="124">
        <v>3</v>
      </c>
      <c r="H22" s="17" t="str">
        <f>INDEX($M$4:$N$6,G22,2)</f>
        <v>WKS Śląsk II Wrocław</v>
      </c>
      <c r="J22" s="17" t="s">
        <v>7</v>
      </c>
      <c r="K22" s="123">
        <v>1</v>
      </c>
      <c r="L22" s="19"/>
    </row>
    <row r="23" spans="1:12" ht="15" customHeight="1">
      <c r="A23" s="129">
        <v>1</v>
      </c>
      <c r="B23" s="17" t="str">
        <f>INDEX($M$4:$N$6,A23,2)</f>
        <v>KS SPR Oleśnica</v>
      </c>
      <c r="D23" s="17" t="str">
        <f>INDEX($M$4:$N$6,E23,2)</f>
        <v>MKS Victoria Świebodzice</v>
      </c>
      <c r="E23" s="128">
        <v>2</v>
      </c>
      <c r="F23" s="12"/>
      <c r="G23" s="124">
        <v>3</v>
      </c>
      <c r="H23" s="17" t="str">
        <f>INDEX($M$4:$N$6,G23,2)</f>
        <v>WKS Śląsk II Wrocław</v>
      </c>
      <c r="J23" s="17" t="s">
        <v>72</v>
      </c>
      <c r="K23" s="123">
        <v>4</v>
      </c>
      <c r="L23" s="19"/>
    </row>
    <row r="24" spans="1:12" ht="15" customHeight="1">
      <c r="A24" s="124"/>
      <c r="B24" s="3"/>
      <c r="C24" s="3"/>
      <c r="D24" s="3"/>
      <c r="E24" s="127"/>
      <c r="F24" s="12"/>
      <c r="G24" s="3"/>
      <c r="H24" s="3"/>
      <c r="I24" s="3"/>
      <c r="J24" s="3"/>
      <c r="L24" s="19"/>
    </row>
    <row r="25" spans="1:12" ht="15" customHeight="1">
      <c r="A25" s="19"/>
      <c r="B25" s="14" t="s">
        <v>8</v>
      </c>
      <c r="C25" s="7"/>
      <c r="D25" s="15" t="s">
        <v>173</v>
      </c>
      <c r="E25" s="125"/>
      <c r="F25" s="12"/>
      <c r="G25" s="126"/>
      <c r="H25" s="14"/>
      <c r="I25" s="7"/>
      <c r="J25" s="15"/>
      <c r="K25" s="125"/>
      <c r="L25" s="19"/>
    </row>
    <row r="26" spans="1:12" ht="15" customHeight="1">
      <c r="A26" s="124">
        <v>3</v>
      </c>
      <c r="B26" s="114" t="str">
        <f>INDEX($M$4:$N$6,A26,2)</f>
        <v>WKS Śląsk II Wrocław</v>
      </c>
      <c r="D26" s="17" t="s">
        <v>72</v>
      </c>
      <c r="E26" s="123">
        <v>4</v>
      </c>
      <c r="F26" s="12"/>
      <c r="G26" s="124">
        <v>1</v>
      </c>
      <c r="H26" s="31"/>
      <c r="I26" s="17" t="str">
        <f>INDEX($M$4:$N$6,J26,2)</f>
        <v>MKS Victoria Świebodzice</v>
      </c>
      <c r="J26" s="123">
        <v>2</v>
      </c>
      <c r="K26" s="19"/>
    </row>
    <row r="27" spans="1:12" s="31" customFormat="1" ht="15" customHeight="1">
      <c r="A27" s="124">
        <v>2</v>
      </c>
      <c r="B27" s="17" t="str">
        <f>INDEX($M$4:$N$6,A27,2)</f>
        <v>MKS Victoria Świebodzice</v>
      </c>
      <c r="C27" s="2"/>
      <c r="D27" s="17" t="s">
        <v>72</v>
      </c>
      <c r="E27" s="123">
        <v>4</v>
      </c>
      <c r="F27" s="122"/>
      <c r="G27" s="124">
        <v>4</v>
      </c>
      <c r="I27" s="17" t="str">
        <f>INDEX($M$4:$N$6,J27,2)</f>
        <v>MKS Victoria Świebodzice</v>
      </c>
      <c r="J27" s="123">
        <v>2</v>
      </c>
      <c r="K27" s="30"/>
    </row>
    <row r="28" spans="1:12" s="31" customFormat="1" ht="15" customHeight="1">
      <c r="A28" s="124">
        <v>2</v>
      </c>
      <c r="B28" s="17" t="str">
        <f>INDEX($M$4:$N$6,A28,2)</f>
        <v>MKS Victoria Świebodzice</v>
      </c>
      <c r="C28" s="2"/>
      <c r="D28" s="17" t="str">
        <f>INDEX($M$4:$N$6,E28,2)</f>
        <v>WKS Śląsk II Wrocław</v>
      </c>
      <c r="E28" s="123">
        <v>3</v>
      </c>
      <c r="F28" s="122"/>
      <c r="G28" s="124">
        <v>4</v>
      </c>
      <c r="I28" s="17" t="str">
        <f>INDEX($M$4:$N$6,J28,2)</f>
        <v>KS SPR Oleśnica</v>
      </c>
      <c r="J28" s="123">
        <v>1</v>
      </c>
      <c r="K28" s="30"/>
    </row>
    <row r="29" spans="1:12" s="31" customFormat="1" ht="15" customHeight="1">
      <c r="A29" s="30"/>
      <c r="F29" s="122"/>
      <c r="G29" s="121"/>
      <c r="H29" s="28"/>
      <c r="I29" s="28"/>
      <c r="J29" s="28"/>
      <c r="K29" s="120"/>
      <c r="L29" s="30"/>
    </row>
  </sheetData>
  <sheetProtection formatCells="0" formatColumns="0" formatRows="0" insertColumns="0" insertRows="0" insertHyperlinks="0" deleteColumns="0" deleteRows="0" sort="0" autoFilter="0" pivotTables="0"/>
  <mergeCells count="6">
    <mergeCell ref="A18:J18"/>
    <mergeCell ref="A1:H1"/>
    <mergeCell ref="B3:D3"/>
    <mergeCell ref="B4:D4"/>
    <mergeCell ref="B5:D5"/>
    <mergeCell ref="B6:D6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O56"/>
  <sheetViews>
    <sheetView view="pageBreakPreview" zoomScaleSheetLayoutView="100" workbookViewId="0">
      <selection activeCell="J16" sqref="J16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1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131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3" t="s">
        <v>151</v>
      </c>
    </row>
    <row r="4" spans="1:14" ht="12.75" customHeight="1">
      <c r="A4" s="10">
        <v>1</v>
      </c>
      <c r="B4" s="153" t="s">
        <v>130</v>
      </c>
      <c r="C4" s="153"/>
      <c r="D4" s="153"/>
      <c r="E4" s="11">
        <v>1</v>
      </c>
      <c r="F4" s="12"/>
      <c r="H4" s="8" t="s">
        <v>4</v>
      </c>
      <c r="J4" s="13" t="s">
        <v>152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UKS Dziewiątka Legnica</v>
      </c>
    </row>
    <row r="5" spans="1:14" ht="12.75" customHeight="1">
      <c r="A5" s="10">
        <v>2</v>
      </c>
      <c r="B5" s="153" t="s">
        <v>129</v>
      </c>
      <c r="C5" s="153"/>
      <c r="D5" s="153"/>
      <c r="E5" s="11">
        <v>2</v>
      </c>
      <c r="F5" s="12"/>
      <c r="G5" s="3"/>
      <c r="H5" s="8" t="s">
        <v>5</v>
      </c>
      <c r="I5" s="3"/>
      <c r="J5" s="152" t="s">
        <v>153</v>
      </c>
      <c r="L5" s="2">
        <f t="shared" si="0"/>
        <v>2</v>
      </c>
      <c r="M5" s="2">
        <v>2</v>
      </c>
      <c r="N5" s="2" t="str">
        <f t="shared" si="1"/>
        <v>MSPR Siódemka-Miedź-Huras Legnica</v>
      </c>
    </row>
    <row r="6" spans="1:14" ht="12.75" customHeight="1">
      <c r="A6" s="10">
        <v>3</v>
      </c>
      <c r="B6" s="153" t="s">
        <v>109</v>
      </c>
      <c r="C6" s="153"/>
      <c r="D6" s="153"/>
      <c r="E6" s="11">
        <v>3</v>
      </c>
      <c r="F6" s="12"/>
      <c r="G6" s="3"/>
      <c r="H6" s="8" t="s">
        <v>6</v>
      </c>
      <c r="I6" s="3"/>
      <c r="J6" s="13" t="s">
        <v>154</v>
      </c>
      <c r="L6" s="2">
        <f t="shared" si="0"/>
        <v>3</v>
      </c>
      <c r="M6" s="2">
        <v>3</v>
      </c>
      <c r="N6" s="2" t="str">
        <f t="shared" si="1"/>
        <v>ŚKPR I Świdnica</v>
      </c>
    </row>
    <row r="7" spans="1:14" ht="12.75" customHeight="1">
      <c r="A7" s="10">
        <v>4</v>
      </c>
      <c r="B7" s="153" t="s">
        <v>76</v>
      </c>
      <c r="C7" s="153"/>
      <c r="D7" s="153"/>
      <c r="E7" s="11">
        <v>4</v>
      </c>
      <c r="F7" s="12"/>
      <c r="H7" s="8" t="s">
        <v>8</v>
      </c>
      <c r="J7" s="13" t="s">
        <v>155</v>
      </c>
      <c r="L7" s="2">
        <f t="shared" si="0"/>
        <v>4</v>
      </c>
      <c r="M7" s="2">
        <v>4</v>
      </c>
      <c r="N7" s="2" t="str">
        <f t="shared" si="1"/>
        <v>UKS Chrobry Żórawina</v>
      </c>
    </row>
    <row r="8" spans="1:14" ht="12.75" customHeight="1">
      <c r="A8" s="10">
        <v>5</v>
      </c>
      <c r="B8" s="153" t="s">
        <v>73</v>
      </c>
      <c r="C8" s="153"/>
      <c r="D8" s="153"/>
      <c r="E8" s="11">
        <v>5</v>
      </c>
      <c r="F8" s="12"/>
      <c r="H8" s="8" t="s">
        <v>9</v>
      </c>
      <c r="J8" s="13" t="s">
        <v>156</v>
      </c>
      <c r="L8" s="2">
        <f t="shared" si="0"/>
        <v>5</v>
      </c>
      <c r="M8" s="2">
        <v>5</v>
      </c>
      <c r="N8" s="2" t="str">
        <f t="shared" si="1"/>
        <v>SPR GOKiS Kąty Wrocławskie</v>
      </c>
    </row>
    <row r="9" spans="1:14" ht="12.75" customHeight="1">
      <c r="A9" s="10">
        <v>6</v>
      </c>
      <c r="B9" s="153" t="s">
        <v>128</v>
      </c>
      <c r="C9" s="153"/>
      <c r="D9" s="153"/>
      <c r="E9" s="11">
        <v>6</v>
      </c>
      <c r="F9" s="12"/>
      <c r="H9" s="8" t="s">
        <v>10</v>
      </c>
      <c r="J9" s="13" t="s">
        <v>157</v>
      </c>
      <c r="L9" s="2">
        <f t="shared" si="0"/>
        <v>6</v>
      </c>
      <c r="M9" s="2">
        <v>6</v>
      </c>
      <c r="N9" s="2" t="str">
        <f t="shared" si="1"/>
        <v>KS SPR Chrobry Głogów</v>
      </c>
    </row>
    <row r="10" spans="1:14" ht="12.75" customHeight="1">
      <c r="A10" s="10">
        <v>7</v>
      </c>
      <c r="B10" s="153" t="s">
        <v>127</v>
      </c>
      <c r="C10" s="153"/>
      <c r="D10" s="153"/>
      <c r="E10" s="11">
        <v>7</v>
      </c>
      <c r="F10" s="12"/>
      <c r="H10" s="8"/>
      <c r="J10" s="13"/>
      <c r="L10" s="2">
        <f t="shared" si="0"/>
        <v>7</v>
      </c>
      <c r="M10" s="2">
        <v>7</v>
      </c>
      <c r="N10" s="2" t="str">
        <f t="shared" si="1"/>
        <v>Śląsk Wrocław Handball Akadenia SP46 I</v>
      </c>
    </row>
    <row r="11" spans="1:14" ht="12.75" customHeight="1">
      <c r="A11" s="10">
        <v>8</v>
      </c>
      <c r="B11" s="153" t="s">
        <v>107</v>
      </c>
      <c r="C11" s="153"/>
      <c r="D11" s="153"/>
      <c r="E11" s="11">
        <v>8</v>
      </c>
      <c r="F11" s="12"/>
      <c r="H11" s="8"/>
      <c r="J11" s="13"/>
      <c r="L11" s="2">
        <f t="shared" si="0"/>
        <v>8</v>
      </c>
      <c r="M11" s="2">
        <v>8</v>
      </c>
      <c r="N11" s="2" t="str">
        <f t="shared" si="1"/>
        <v>MKS Żagiew Dzierżoniów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8"/>
      <c r="I12" s="3"/>
      <c r="J12" s="13"/>
    </row>
    <row r="13" spans="1:14" ht="12.75" customHeight="1">
      <c r="B13" s="14" t="s">
        <v>3</v>
      </c>
      <c r="C13" s="7"/>
      <c r="D13" s="15" t="str">
        <f>J3</f>
        <v>26/27.10.2024 sobota/niedziela</v>
      </c>
      <c r="E13" s="3"/>
      <c r="F13" s="3"/>
      <c r="H13" s="8"/>
      <c r="J13" s="13"/>
    </row>
    <row r="14" spans="1:14" ht="12.75" customHeight="1">
      <c r="A14" s="113">
        <v>8</v>
      </c>
      <c r="B14" s="6" t="str">
        <f>INDEX($M$4:$N$11,A14,2)</f>
        <v>MKS Żagiew Dzierżoniów</v>
      </c>
      <c r="D14" s="17" t="str">
        <f>INDEX($M$4:$N$11,E14,2)</f>
        <v>MSPR Siódemka-Miedź-Huras Legnica</v>
      </c>
      <c r="E14" s="110">
        <v>2</v>
      </c>
      <c r="F14" s="12"/>
      <c r="H14" s="8"/>
      <c r="J14" s="13"/>
      <c r="L14" s="19"/>
    </row>
    <row r="15" spans="1:14" ht="12.75" customHeight="1">
      <c r="A15" s="113">
        <v>4</v>
      </c>
      <c r="B15" s="17" t="str">
        <f>INDEX($M$4:$N$11,A15,2)</f>
        <v>UKS Chrobry Żórawina</v>
      </c>
      <c r="D15" s="17" t="str">
        <f>INDEX($M$4:$N$11,E15,2)</f>
        <v>UKS Dziewiątka Legnica</v>
      </c>
      <c r="E15" s="110">
        <v>1</v>
      </c>
      <c r="F15" s="12"/>
      <c r="H15" s="8"/>
      <c r="J15" s="13"/>
      <c r="L15" s="19"/>
    </row>
    <row r="16" spans="1:14" ht="12.75" customHeight="1">
      <c r="A16" s="113">
        <v>4</v>
      </c>
      <c r="B16" s="17" t="str">
        <f>INDEX($M$4:$N$11,A16,2)</f>
        <v>UKS Chrobry Żórawina</v>
      </c>
      <c r="D16" s="17" t="str">
        <f>INDEX($M$4:$N$11,E16,2)</f>
        <v>MSPR Siódemka-Miedź-Huras Legnica</v>
      </c>
      <c r="E16" s="110">
        <v>2</v>
      </c>
      <c r="F16" s="12"/>
      <c r="H16" s="8"/>
      <c r="J16" s="13"/>
      <c r="L16" s="19"/>
    </row>
    <row r="17" spans="1:12" ht="12.75" customHeight="1">
      <c r="A17" s="113">
        <v>8</v>
      </c>
      <c r="B17" s="17" t="str">
        <f>INDEX($M$4:$N$11,A17,2)</f>
        <v>MKS Żagiew Dzierżoniów</v>
      </c>
      <c r="D17" s="17" t="str">
        <f>INDEX($M$4:$N$11,E17,2)</f>
        <v>UKS Dziewiątka Legnica</v>
      </c>
      <c r="E17" s="110">
        <v>1</v>
      </c>
      <c r="F17" s="12"/>
      <c r="L17" s="19"/>
    </row>
    <row r="18" spans="1:12" ht="9" customHeight="1">
      <c r="A18" s="20"/>
      <c r="B18" s="3"/>
      <c r="C18" s="3"/>
      <c r="D18" s="3"/>
      <c r="E18" s="21"/>
      <c r="F18" s="12"/>
      <c r="G18" s="3"/>
      <c r="H18" s="3"/>
      <c r="I18" s="3"/>
      <c r="J18" s="3"/>
      <c r="L18" s="19"/>
    </row>
    <row r="19" spans="1:12" ht="12.75" customHeight="1">
      <c r="A19" s="113">
        <v>6</v>
      </c>
      <c r="B19" s="6" t="str">
        <f>INDEX($M$4:$N$11,A19,2)</f>
        <v>KS SPR Chrobry Głogów</v>
      </c>
      <c r="C19" s="31"/>
      <c r="D19" s="17" t="str">
        <f>INDEX($M$4:$N$11,E19,2)</f>
        <v>ŚKPR I Świdnica</v>
      </c>
      <c r="E19" s="110">
        <v>3</v>
      </c>
      <c r="F19" s="12"/>
      <c r="G19" s="3"/>
      <c r="H19" s="3"/>
      <c r="I19" s="3"/>
      <c r="J19" s="3"/>
      <c r="L19" s="19"/>
    </row>
    <row r="20" spans="1:12" ht="12.75" customHeight="1">
      <c r="A20" s="113">
        <v>5</v>
      </c>
      <c r="B20" s="17" t="str">
        <f>INDEX($M$4:$N$11,A20,2)</f>
        <v>SPR GOKiS Kąty Wrocławskie</v>
      </c>
      <c r="C20" s="31"/>
      <c r="D20" s="17" t="str">
        <f>INDEX($M$4:$N$11,E20,2)</f>
        <v>Śląsk Wrocław Handball Akadenia SP46 I</v>
      </c>
      <c r="E20" s="110">
        <v>7</v>
      </c>
      <c r="F20" s="12"/>
      <c r="G20" s="3"/>
      <c r="H20" s="3"/>
      <c r="I20" s="3"/>
      <c r="J20" s="3"/>
      <c r="L20" s="19"/>
    </row>
    <row r="21" spans="1:12" ht="12.75" customHeight="1">
      <c r="A21" s="113">
        <v>5</v>
      </c>
      <c r="B21" s="17" t="str">
        <f>INDEX($M$4:$N$11,A21,2)</f>
        <v>SPR GOKiS Kąty Wrocławskie</v>
      </c>
      <c r="C21" s="31"/>
      <c r="D21" s="17" t="str">
        <f>INDEX($M$4:$N$11,E21,2)</f>
        <v>ŚKPR I Świdnica</v>
      </c>
      <c r="E21" s="110">
        <v>3</v>
      </c>
      <c r="F21" s="12"/>
      <c r="G21" s="3"/>
      <c r="H21" s="3"/>
      <c r="I21" s="3"/>
      <c r="J21" s="3"/>
      <c r="L21" s="19"/>
    </row>
    <row r="22" spans="1:12" ht="12.75" customHeight="1">
      <c r="A22" s="113">
        <v>6</v>
      </c>
      <c r="B22" s="17" t="str">
        <f>INDEX($M$4:$N$11,A22,2)</f>
        <v>KS SPR Chrobry Głogów</v>
      </c>
      <c r="C22" s="31"/>
      <c r="D22" s="17" t="str">
        <f>INDEX($M$4:$N$11,E22,2)</f>
        <v>Śląsk Wrocław Handball Akadenia SP46 I</v>
      </c>
      <c r="E22" s="110">
        <v>7</v>
      </c>
      <c r="F22" s="12"/>
      <c r="G22" s="3"/>
      <c r="H22" s="3"/>
      <c r="I22" s="3"/>
      <c r="J22" s="3"/>
      <c r="L22" s="19"/>
    </row>
    <row r="23" spans="1:12" ht="9" customHeight="1">
      <c r="A23" s="20"/>
      <c r="B23" s="3"/>
      <c r="C23" s="3"/>
      <c r="D23" s="3"/>
      <c r="E23" s="21"/>
      <c r="F23" s="12"/>
      <c r="G23" s="3"/>
      <c r="H23" s="3"/>
      <c r="I23" s="3"/>
      <c r="J23" s="3"/>
      <c r="L23" s="19"/>
    </row>
    <row r="24" spans="1:12" ht="12.75" customHeight="1">
      <c r="A24" s="22"/>
      <c r="B24" s="14" t="s">
        <v>4</v>
      </c>
      <c r="C24" s="7"/>
      <c r="D24" s="15" t="str">
        <f>J4</f>
        <v>23/24.11.2024 sobota/niedziela</v>
      </c>
      <c r="E24" s="21"/>
      <c r="F24" s="12"/>
      <c r="H24" s="14" t="s">
        <v>8</v>
      </c>
      <c r="I24" s="7"/>
      <c r="J24" s="15" t="str">
        <f>J7</f>
        <v>01/02/03/2025 sobota/niedziela</v>
      </c>
      <c r="L24" s="19"/>
    </row>
    <row r="25" spans="1:12" ht="12.75" customHeight="1">
      <c r="A25" s="113">
        <v>7</v>
      </c>
      <c r="B25" s="114" t="str">
        <f>INDEX($M$4:$N$11,A25,2)</f>
        <v>Śląsk Wrocław Handball Akadenia SP46 I</v>
      </c>
      <c r="C25" s="31"/>
      <c r="D25" s="88" t="str">
        <f>INDEX($M$4:$N$11,E25,2)</f>
        <v>SPR GOKiS Kąty Wrocławskie</v>
      </c>
      <c r="E25" s="112">
        <v>5</v>
      </c>
      <c r="F25" s="96"/>
      <c r="G25" s="115">
        <v>8</v>
      </c>
      <c r="H25" s="114" t="str">
        <f>INDEX($M$4:$N$11,G25,2)</f>
        <v>MKS Żagiew Dzierżoniów</v>
      </c>
      <c r="I25" s="31"/>
      <c r="J25" s="88" t="str">
        <f>INDEX($M$4:$N$11,K25,2)</f>
        <v>SPR GOKiS Kąty Wrocławskie</v>
      </c>
      <c r="K25" s="110">
        <v>5</v>
      </c>
      <c r="L25" s="19"/>
    </row>
    <row r="26" spans="1:12" ht="12.75" customHeight="1">
      <c r="A26" s="113">
        <v>3</v>
      </c>
      <c r="B26" s="88" t="str">
        <f>INDEX($M$4:$N$11,A26,2)</f>
        <v>ŚKPR I Świdnica</v>
      </c>
      <c r="C26" s="31"/>
      <c r="D26" s="88" t="str">
        <f>INDEX($M$4:$N$11,E26,2)</f>
        <v>MSPR Siódemka-Miedź-Huras Legnica</v>
      </c>
      <c r="E26" s="112">
        <v>2</v>
      </c>
      <c r="F26" s="96"/>
      <c r="G26" s="115">
        <v>1</v>
      </c>
      <c r="H26" s="88" t="str">
        <f>INDEX($M$4:$N$11,G26,2)</f>
        <v>UKS Dziewiątka Legnica</v>
      </c>
      <c r="I26" s="31"/>
      <c r="J26" s="88" t="str">
        <f>INDEX($M$4:$N$11,K26,2)</f>
        <v>Śląsk Wrocław Handball Akadenia SP46 I</v>
      </c>
      <c r="K26" s="110">
        <v>7</v>
      </c>
      <c r="L26" s="19"/>
    </row>
    <row r="27" spans="1:12" ht="12.75" customHeight="1">
      <c r="A27" s="113">
        <v>3</v>
      </c>
      <c r="B27" s="88" t="str">
        <f>INDEX($M$4:$N$11,A27,2)</f>
        <v>ŚKPR I Świdnica</v>
      </c>
      <c r="C27" s="31"/>
      <c r="D27" s="88" t="str">
        <f>INDEX($M$4:$N$11,E27,2)</f>
        <v>SPR GOKiS Kąty Wrocławskie</v>
      </c>
      <c r="E27" s="112">
        <v>5</v>
      </c>
      <c r="F27" s="96"/>
      <c r="G27" s="115">
        <v>1</v>
      </c>
      <c r="H27" s="88" t="str">
        <f>INDEX($M$4:$N$11,G27,2)</f>
        <v>UKS Dziewiątka Legnica</v>
      </c>
      <c r="I27" s="31"/>
      <c r="J27" s="88" t="str">
        <f>INDEX($M$4:$N$11,K27,2)</f>
        <v>SPR GOKiS Kąty Wrocławskie</v>
      </c>
      <c r="K27" s="110">
        <v>5</v>
      </c>
      <c r="L27" s="19"/>
    </row>
    <row r="28" spans="1:12" ht="12.75" customHeight="1">
      <c r="A28" s="113">
        <v>7</v>
      </c>
      <c r="B28" s="88" t="str">
        <f>INDEX($M$4:$N$11,A28,2)</f>
        <v>Śląsk Wrocław Handball Akadenia SP46 I</v>
      </c>
      <c r="C28" s="31"/>
      <c r="D28" s="88" t="str">
        <f>INDEX($M$4:$N$11,E28,2)</f>
        <v>MSPR Siódemka-Miedź-Huras Legnica</v>
      </c>
      <c r="E28" s="112">
        <v>2</v>
      </c>
      <c r="F28" s="96"/>
      <c r="G28" s="115">
        <v>8</v>
      </c>
      <c r="H28" s="88" t="str">
        <f>INDEX($M$4:$N$11,G28,2)</f>
        <v>MKS Żagiew Dzierżoniów</v>
      </c>
      <c r="I28" s="31"/>
      <c r="J28" s="88" t="str">
        <f>INDEX($M$4:$N$11,K28,2)</f>
        <v>Śląsk Wrocław Handball Akadenia SP46 I</v>
      </c>
      <c r="K28" s="110">
        <v>7</v>
      </c>
      <c r="L28" s="19"/>
    </row>
    <row r="29" spans="1:12" ht="9" customHeight="1">
      <c r="A29" s="38"/>
      <c r="B29" s="96"/>
      <c r="C29" s="96"/>
      <c r="D29" s="96"/>
      <c r="E29" s="103"/>
      <c r="F29" s="96"/>
      <c r="G29" s="102"/>
      <c r="H29" s="96"/>
      <c r="I29" s="96"/>
      <c r="J29" s="96"/>
      <c r="K29" s="25"/>
      <c r="L29" s="19"/>
    </row>
    <row r="30" spans="1:12" ht="12.75" customHeight="1">
      <c r="A30" s="113">
        <v>1</v>
      </c>
      <c r="B30" s="114" t="str">
        <f>INDEX($M$4:$N$11,A30,2)</f>
        <v>UKS Dziewiątka Legnica</v>
      </c>
      <c r="C30" s="31"/>
      <c r="D30" s="88" t="str">
        <f>INDEX($M$4:$N$11,E30,2)</f>
        <v>MKS Żagiew Dzierżoniów</v>
      </c>
      <c r="E30" s="112">
        <v>8</v>
      </c>
      <c r="F30" s="96"/>
      <c r="G30" s="115">
        <v>2</v>
      </c>
      <c r="H30" s="114" t="str">
        <f>INDEX($M$4:$N$11,G30,2)</f>
        <v>MSPR Siódemka-Miedź-Huras Legnica</v>
      </c>
      <c r="I30" s="31"/>
      <c r="J30" s="88" t="str">
        <f>INDEX($M$4:$N$11,K30,2)</f>
        <v>KS SPR Chrobry Głogów</v>
      </c>
      <c r="K30" s="110">
        <v>6</v>
      </c>
      <c r="L30" s="19"/>
    </row>
    <row r="31" spans="1:12" ht="12.75" customHeight="1">
      <c r="A31" s="113">
        <v>4</v>
      </c>
      <c r="B31" s="88" t="str">
        <f>INDEX($M$4:$N$11,A31,2)</f>
        <v>UKS Chrobry Żórawina</v>
      </c>
      <c r="C31" s="31"/>
      <c r="D31" s="88" t="str">
        <f>INDEX($M$4:$N$11,E31,2)</f>
        <v>KS SPR Chrobry Głogów</v>
      </c>
      <c r="E31" s="112">
        <v>6</v>
      </c>
      <c r="F31" s="96"/>
      <c r="G31" s="115">
        <v>4</v>
      </c>
      <c r="H31" s="88" t="str">
        <f>INDEX($M$4:$N$11,G31,2)</f>
        <v>UKS Chrobry Żórawina</v>
      </c>
      <c r="I31" s="31"/>
      <c r="J31" s="88" t="str">
        <f>INDEX($M$4:$N$11,K31,2)</f>
        <v>ŚKPR I Świdnica</v>
      </c>
      <c r="K31" s="110">
        <v>3</v>
      </c>
      <c r="L31" s="19"/>
    </row>
    <row r="32" spans="1:12" ht="12.75" customHeight="1">
      <c r="A32" s="113">
        <v>8</v>
      </c>
      <c r="B32" s="88" t="str">
        <f>INDEX($M$4:$N$11,A32,2)</f>
        <v>MKS Żagiew Dzierżoniów</v>
      </c>
      <c r="C32" s="31"/>
      <c r="D32" s="88" t="str">
        <f>INDEX($M$4:$N$11,E32,2)</f>
        <v>KS SPR Chrobry Głogów</v>
      </c>
      <c r="E32" s="112">
        <v>6</v>
      </c>
      <c r="F32" s="96"/>
      <c r="G32" s="115">
        <v>3</v>
      </c>
      <c r="H32" s="88" t="str">
        <f>INDEX($M$4:$N$11,G32,2)</f>
        <v>ŚKPR I Świdnica</v>
      </c>
      <c r="I32" s="31"/>
      <c r="J32" s="88" t="str">
        <f>INDEX($M$4:$N$11,K32,2)</f>
        <v>KS SPR Chrobry Głogów</v>
      </c>
      <c r="K32" s="110">
        <v>6</v>
      </c>
      <c r="L32" s="19"/>
    </row>
    <row r="33" spans="1:12" ht="12.75" customHeight="1">
      <c r="A33" s="113">
        <v>1</v>
      </c>
      <c r="B33" s="88" t="str">
        <f>INDEX($M$4:$N$11,A33,2)</f>
        <v>UKS Dziewiątka Legnica</v>
      </c>
      <c r="C33" s="31"/>
      <c r="D33" s="88" t="str">
        <f>INDEX($M$4:$N$11,E33,2)</f>
        <v>UKS Chrobry Żórawina</v>
      </c>
      <c r="E33" s="112">
        <v>4</v>
      </c>
      <c r="F33" s="96"/>
      <c r="G33" s="115">
        <v>2</v>
      </c>
      <c r="H33" s="88" t="str">
        <f>INDEX($M$4:$N$11,G33,2)</f>
        <v>MSPR Siódemka-Miedź-Huras Legnica</v>
      </c>
      <c r="I33" s="31"/>
      <c r="J33" s="88" t="str">
        <f>INDEX($M$4:$N$11,K33,2)</f>
        <v>UKS Chrobry Żórawina</v>
      </c>
      <c r="K33" s="110">
        <v>4</v>
      </c>
      <c r="L33" s="19"/>
    </row>
    <row r="34" spans="1:12" ht="9" customHeight="1">
      <c r="A34" s="38"/>
      <c r="B34" s="96"/>
      <c r="C34" s="96"/>
      <c r="D34" s="96"/>
      <c r="E34" s="103"/>
      <c r="F34" s="96"/>
      <c r="G34" s="102"/>
      <c r="H34" s="96"/>
      <c r="I34" s="96"/>
      <c r="J34" s="96"/>
      <c r="K34" s="25"/>
      <c r="L34" s="19"/>
    </row>
    <row r="35" spans="1:12" ht="12.75" customHeight="1">
      <c r="A35" s="22"/>
      <c r="B35" s="90" t="s">
        <v>5</v>
      </c>
      <c r="C35" s="99"/>
      <c r="D35" s="98" t="str">
        <f>J5</f>
        <v>14/15.12.2024 sobota/niedziela</v>
      </c>
      <c r="E35" s="103"/>
      <c r="F35" s="96"/>
      <c r="G35" s="100"/>
      <c r="H35" s="90" t="s">
        <v>9</v>
      </c>
      <c r="I35" s="99"/>
      <c r="J35" s="98" t="str">
        <f>J8</f>
        <v>05/06.04.2025 sobota/niedziela</v>
      </c>
      <c r="K35" s="25"/>
      <c r="L35" s="19"/>
    </row>
    <row r="36" spans="1:12" ht="12.75" customHeight="1">
      <c r="A36" s="113">
        <v>5</v>
      </c>
      <c r="B36" s="114" t="str">
        <f>INDEX($M$4:$N$11,A36,2)</f>
        <v>SPR GOKiS Kąty Wrocławskie</v>
      </c>
      <c r="C36" s="31"/>
      <c r="D36" s="88" t="str">
        <f>INDEX($M$4:$N$11,E36,2)</f>
        <v>UKS Chrobry Żórawina</v>
      </c>
      <c r="E36" s="112">
        <v>4</v>
      </c>
      <c r="F36" s="96"/>
      <c r="G36" s="111">
        <v>7</v>
      </c>
      <c r="H36" s="114" t="str">
        <f>INDEX($M$4:$N$11,G36,2)</f>
        <v>Śląsk Wrocław Handball Akadenia SP46 I</v>
      </c>
      <c r="I36" s="31"/>
      <c r="J36" s="88" t="str">
        <f>INDEX($M$4:$N$11,K36,2)</f>
        <v>KS SPR Chrobry Głogów</v>
      </c>
      <c r="K36" s="110">
        <v>6</v>
      </c>
      <c r="L36" s="19"/>
    </row>
    <row r="37" spans="1:12" ht="12.75" customHeight="1">
      <c r="A37" s="113">
        <v>7</v>
      </c>
      <c r="B37" s="88" t="str">
        <f>INDEX($M$4:$N$11,A37,2)</f>
        <v>Śląsk Wrocław Handball Akadenia SP46 I</v>
      </c>
      <c r="C37" s="31"/>
      <c r="D37" s="88" t="str">
        <f>INDEX($M$4:$N$11,E37,2)</f>
        <v>UKS Dziewiątka Legnica</v>
      </c>
      <c r="E37" s="112">
        <v>1</v>
      </c>
      <c r="F37" s="96"/>
      <c r="G37" s="111">
        <v>1</v>
      </c>
      <c r="H37" s="88" t="str">
        <f>INDEX($M$4:$N$11,G37,2)</f>
        <v>UKS Dziewiątka Legnica</v>
      </c>
      <c r="I37" s="31"/>
      <c r="J37" s="88" t="str">
        <f>INDEX($M$4:$N$11,K37,2)</f>
        <v>ŚKPR I Świdnica</v>
      </c>
      <c r="K37" s="110">
        <v>3</v>
      </c>
      <c r="L37" s="19"/>
    </row>
    <row r="38" spans="1:12" ht="12.75" customHeight="1">
      <c r="A38" s="113">
        <v>7</v>
      </c>
      <c r="B38" s="88" t="str">
        <f>INDEX($M$4:$N$11,A38,2)</f>
        <v>Śląsk Wrocław Handball Akadenia SP46 I</v>
      </c>
      <c r="C38" s="31"/>
      <c r="D38" s="88" t="str">
        <f>INDEX($M$4:$N$11,E38,2)</f>
        <v>UKS Chrobry Żórawina</v>
      </c>
      <c r="E38" s="112">
        <v>4</v>
      </c>
      <c r="F38" s="96"/>
      <c r="G38" s="111">
        <v>6</v>
      </c>
      <c r="H38" s="88" t="str">
        <f>INDEX($M$4:$N$11,G38,2)</f>
        <v>KS SPR Chrobry Głogów</v>
      </c>
      <c r="I38" s="31"/>
      <c r="J38" s="88" t="str">
        <f>INDEX($M$4:$N$11,K38,2)</f>
        <v>UKS Dziewiątka Legnica</v>
      </c>
      <c r="K38" s="110">
        <v>1</v>
      </c>
      <c r="L38" s="19"/>
    </row>
    <row r="39" spans="1:12" ht="12.75" customHeight="1">
      <c r="A39" s="113">
        <v>5</v>
      </c>
      <c r="B39" s="88" t="str">
        <f>INDEX($M$4:$N$11,A39,2)</f>
        <v>SPR GOKiS Kąty Wrocławskie</v>
      </c>
      <c r="C39" s="31"/>
      <c r="D39" s="88" t="str">
        <f>INDEX($M$4:$N$11,E39,2)</f>
        <v>UKS Dziewiątka Legnica</v>
      </c>
      <c r="E39" s="112">
        <v>1</v>
      </c>
      <c r="F39" s="96"/>
      <c r="G39" s="111">
        <v>7</v>
      </c>
      <c r="H39" s="88" t="str">
        <f>INDEX($M$4:$N$11,G39,2)</f>
        <v>Śląsk Wrocław Handball Akadenia SP46 I</v>
      </c>
      <c r="I39" s="31"/>
      <c r="J39" s="88" t="str">
        <f>INDEX($M$4:$N$11,K39,2)</f>
        <v>ŚKPR I Świdnica</v>
      </c>
      <c r="K39" s="110">
        <v>3</v>
      </c>
      <c r="L39" s="19"/>
    </row>
    <row r="40" spans="1:12" ht="9" customHeight="1">
      <c r="A40" s="38"/>
      <c r="B40" s="96"/>
      <c r="C40" s="96"/>
      <c r="D40" s="96"/>
      <c r="E40" s="101"/>
      <c r="F40" s="96"/>
      <c r="G40" s="102"/>
      <c r="H40" s="96"/>
      <c r="I40" s="96"/>
      <c r="J40" s="96"/>
      <c r="K40" s="25"/>
      <c r="L40" s="19"/>
    </row>
    <row r="41" spans="1:12" ht="12.75" customHeight="1">
      <c r="A41" s="113">
        <v>2</v>
      </c>
      <c r="B41" s="114" t="str">
        <f>INDEX($M$4:$N$11,A41,2)</f>
        <v>MSPR Siódemka-Miedź-Huras Legnica</v>
      </c>
      <c r="C41" s="31"/>
      <c r="D41" s="88" t="str">
        <f>INDEX($M$4:$N$11,E41,2)</f>
        <v>ŚKPR I Świdnica</v>
      </c>
      <c r="E41" s="112">
        <v>3</v>
      </c>
      <c r="F41" s="96"/>
      <c r="G41" s="111">
        <v>4</v>
      </c>
      <c r="H41" s="114" t="str">
        <f>INDEX($M$4:$N$11,G41,2)</f>
        <v>UKS Chrobry Żórawina</v>
      </c>
      <c r="I41" s="31"/>
      <c r="J41" s="88" t="str">
        <f>INDEX($M$4:$N$11,K41,2)</f>
        <v>MKS Żagiew Dzierżoniów</v>
      </c>
      <c r="K41" s="110">
        <v>8</v>
      </c>
      <c r="L41" s="19"/>
    </row>
    <row r="42" spans="1:12" ht="12.75" customHeight="1">
      <c r="A42" s="113">
        <v>6</v>
      </c>
      <c r="B42" s="88" t="str">
        <f>INDEX($M$4:$N$11,A42,2)</f>
        <v>KS SPR Chrobry Głogów</v>
      </c>
      <c r="C42" s="31"/>
      <c r="D42" s="88" t="str">
        <f>INDEX($M$4:$N$11,E42,2)</f>
        <v>MKS Żagiew Dzierżoniów</v>
      </c>
      <c r="E42" s="112">
        <v>8</v>
      </c>
      <c r="F42" s="96"/>
      <c r="G42" s="111">
        <v>2</v>
      </c>
      <c r="H42" s="88" t="str">
        <f>INDEX($M$4:$N$11,G42,2)</f>
        <v>MSPR Siódemka-Miedź-Huras Legnica</v>
      </c>
      <c r="I42" s="31"/>
      <c r="J42" s="88" t="str">
        <f>INDEX($M$4:$N$11,K42,2)</f>
        <v>SPR GOKiS Kąty Wrocławskie</v>
      </c>
      <c r="K42" s="110">
        <v>5</v>
      </c>
      <c r="L42" s="19"/>
    </row>
    <row r="43" spans="1:12" ht="12.75" customHeight="1">
      <c r="A43" s="113">
        <v>8</v>
      </c>
      <c r="B43" s="88" t="str">
        <f>INDEX($M$4:$N$11,A43,2)</f>
        <v>MKS Żagiew Dzierżoniów</v>
      </c>
      <c r="C43" s="31"/>
      <c r="D43" s="88" t="str">
        <f>INDEX($M$4:$N$11,E43,2)</f>
        <v>ŚKPR I Świdnica</v>
      </c>
      <c r="E43" s="112">
        <v>3</v>
      </c>
      <c r="F43" s="96"/>
      <c r="G43" s="111">
        <v>2</v>
      </c>
      <c r="H43" s="88" t="str">
        <f>INDEX($M$4:$N$11,G43,2)</f>
        <v>MSPR Siódemka-Miedź-Huras Legnica</v>
      </c>
      <c r="I43" s="31"/>
      <c r="J43" s="88" t="str">
        <f>INDEX($M$4:$N$11,K43,2)</f>
        <v>MKS Żagiew Dzierżoniów</v>
      </c>
      <c r="K43" s="110">
        <v>8</v>
      </c>
      <c r="L43" s="19"/>
    </row>
    <row r="44" spans="1:12" ht="12.75" customHeight="1">
      <c r="A44" s="113">
        <v>6</v>
      </c>
      <c r="B44" s="88" t="str">
        <f>INDEX($M$4:$N$11,A44,2)</f>
        <v>KS SPR Chrobry Głogów</v>
      </c>
      <c r="C44" s="31"/>
      <c r="D44" s="88" t="str">
        <f>INDEX($M$4:$N$11,E44,2)</f>
        <v>MSPR Siódemka-Miedź-Huras Legnica</v>
      </c>
      <c r="E44" s="112">
        <v>2</v>
      </c>
      <c r="F44" s="96"/>
      <c r="G44" s="111">
        <v>4</v>
      </c>
      <c r="H44" s="88" t="str">
        <f>INDEX($M$4:$N$11,G44,2)</f>
        <v>UKS Chrobry Żórawina</v>
      </c>
      <c r="I44" s="31"/>
      <c r="J44" s="88" t="str">
        <f>INDEX($M$4:$N$11,K44,2)</f>
        <v>SPR GOKiS Kąty Wrocławskie</v>
      </c>
      <c r="K44" s="110">
        <v>5</v>
      </c>
      <c r="L44" s="19"/>
    </row>
    <row r="45" spans="1:12" ht="9" customHeight="1">
      <c r="A45" s="38"/>
      <c r="B45" s="96"/>
      <c r="C45" s="96"/>
      <c r="D45" s="96"/>
      <c r="E45" s="101"/>
      <c r="F45" s="96"/>
      <c r="G45" s="102"/>
      <c r="H45" s="96"/>
      <c r="I45" s="96"/>
      <c r="J45" s="96"/>
      <c r="K45" s="25"/>
      <c r="L45" s="19"/>
    </row>
    <row r="46" spans="1:12" ht="12.75" customHeight="1">
      <c r="A46" s="22"/>
      <c r="B46" s="90" t="s">
        <v>6</v>
      </c>
      <c r="C46" s="99"/>
      <c r="D46" s="98" t="str">
        <f>J6</f>
        <v>18/19.01.2025 sobota/niedziela</v>
      </c>
      <c r="E46" s="101"/>
      <c r="F46" s="96"/>
      <c r="G46" s="100"/>
      <c r="H46" s="90" t="s">
        <v>10</v>
      </c>
      <c r="I46" s="99"/>
      <c r="J46" s="98" t="str">
        <f>J9</f>
        <v>10/11.05.2025 sobota/niedziela</v>
      </c>
      <c r="K46" s="25"/>
      <c r="L46" s="19"/>
    </row>
    <row r="47" spans="1:12" ht="12.75" customHeight="1">
      <c r="A47" s="113">
        <v>6</v>
      </c>
      <c r="B47" s="114" t="str">
        <f>INDEX($M$4:$N$11,A47,2)</f>
        <v>KS SPR Chrobry Głogów</v>
      </c>
      <c r="C47" s="31"/>
      <c r="D47" s="88" t="str">
        <f>INDEX($M$4:$N$11,E47,2)</f>
        <v>UKS Chrobry Żórawina</v>
      </c>
      <c r="E47" s="112">
        <v>4</v>
      </c>
      <c r="F47" s="96"/>
      <c r="G47" s="111">
        <v>1</v>
      </c>
      <c r="H47" s="114" t="str">
        <f>INDEX($M$4:$N$11,G47,2)</f>
        <v>UKS Dziewiątka Legnica</v>
      </c>
      <c r="I47" s="31"/>
      <c r="J47" s="88" t="str">
        <f>INDEX($M$4:$N$11,K47,2)</f>
        <v>KS SPR Chrobry Głogów</v>
      </c>
      <c r="K47" s="110">
        <v>6</v>
      </c>
      <c r="L47" s="19"/>
    </row>
    <row r="48" spans="1:12" ht="12.75" customHeight="1">
      <c r="A48" s="113">
        <v>5</v>
      </c>
      <c r="B48" s="88" t="str">
        <f>INDEX($M$4:$N$11,A48,2)</f>
        <v>SPR GOKiS Kąty Wrocławskie</v>
      </c>
      <c r="C48" s="31"/>
      <c r="D48" s="88" t="str">
        <f>INDEX($M$4:$N$11,E48,2)</f>
        <v>MKS Żagiew Dzierżoniów</v>
      </c>
      <c r="E48" s="112">
        <v>8</v>
      </c>
      <c r="F48" s="96"/>
      <c r="G48" s="111">
        <v>5</v>
      </c>
      <c r="H48" s="88" t="str">
        <f>INDEX($M$4:$N$11,G48,2)</f>
        <v>SPR GOKiS Kąty Wrocławskie</v>
      </c>
      <c r="I48" s="31"/>
      <c r="J48" s="88" t="str">
        <f>INDEX($M$4:$N$11,K48,2)</f>
        <v>MSPR Siódemka-Miedź-Huras Legnica</v>
      </c>
      <c r="K48" s="110">
        <v>2</v>
      </c>
      <c r="L48" s="19"/>
    </row>
    <row r="49" spans="1:12" ht="12.75" customHeight="1">
      <c r="A49" s="113">
        <v>8</v>
      </c>
      <c r="B49" s="88" t="str">
        <f>INDEX($M$4:$N$11,A49,2)</f>
        <v>MKS Żagiew Dzierżoniów</v>
      </c>
      <c r="C49" s="31"/>
      <c r="D49" s="88" t="str">
        <f>INDEX($M$4:$N$11,E49,2)</f>
        <v>UKS Chrobry Żórawina</v>
      </c>
      <c r="E49" s="112">
        <v>4</v>
      </c>
      <c r="F49" s="96"/>
      <c r="G49" s="111">
        <v>5</v>
      </c>
      <c r="H49" s="88" t="str">
        <f>INDEX($M$4:$N$11,G49,2)</f>
        <v>SPR GOKiS Kąty Wrocławskie</v>
      </c>
      <c r="I49" s="31"/>
      <c r="J49" s="88" t="str">
        <f>INDEX($M$4:$N$11,K49,2)</f>
        <v>KS SPR Chrobry Głogów</v>
      </c>
      <c r="K49" s="110">
        <v>6</v>
      </c>
      <c r="L49" s="19"/>
    </row>
    <row r="50" spans="1:12" ht="12.75" customHeight="1">
      <c r="A50" s="113">
        <v>6</v>
      </c>
      <c r="B50" s="88" t="str">
        <f>INDEX($M$4:$N$11,A50,2)</f>
        <v>KS SPR Chrobry Głogów</v>
      </c>
      <c r="C50" s="31"/>
      <c r="D50" s="88" t="str">
        <f>INDEX($M$4:$N$11,E50,2)</f>
        <v>SPR GOKiS Kąty Wrocławskie</v>
      </c>
      <c r="E50" s="112">
        <v>5</v>
      </c>
      <c r="F50" s="96"/>
      <c r="G50" s="111">
        <v>1</v>
      </c>
      <c r="H50" s="88" t="str">
        <f>INDEX($M$4:$N$11,G50,2)</f>
        <v>UKS Dziewiątka Legnica</v>
      </c>
      <c r="I50" s="31"/>
      <c r="J50" s="88" t="str">
        <f>INDEX($M$4:$N$11,K50,2)</f>
        <v>MSPR Siódemka-Miedź-Huras Legnica</v>
      </c>
      <c r="K50" s="110">
        <v>2</v>
      </c>
      <c r="L50" s="19"/>
    </row>
    <row r="51" spans="1:12" ht="9" customHeight="1">
      <c r="A51" s="38"/>
      <c r="B51" s="96"/>
      <c r="C51" s="96"/>
      <c r="D51" s="96"/>
      <c r="E51" s="101"/>
      <c r="F51" s="96"/>
      <c r="G51" s="102"/>
      <c r="H51" s="96"/>
      <c r="I51" s="96"/>
      <c r="J51" s="96"/>
      <c r="K51" s="25"/>
      <c r="L51" s="19"/>
    </row>
    <row r="52" spans="1:12" ht="12.75" customHeight="1">
      <c r="A52" s="113">
        <v>3</v>
      </c>
      <c r="B52" s="114" t="str">
        <f>INDEX($M$4:$N$11,A52,2)</f>
        <v>ŚKPR I Świdnica</v>
      </c>
      <c r="C52" s="31"/>
      <c r="D52" s="88" t="str">
        <f>INDEX($M$4:$N$11,E52,2)</f>
        <v>UKS Dziewiątka Legnica</v>
      </c>
      <c r="E52" s="112">
        <v>1</v>
      </c>
      <c r="F52" s="96"/>
      <c r="G52" s="111">
        <v>3</v>
      </c>
      <c r="H52" s="114" t="str">
        <f>INDEX($M$4:$N$11,G52,2)</f>
        <v>ŚKPR I Świdnica</v>
      </c>
      <c r="I52" s="31"/>
      <c r="J52" s="88" t="str">
        <f>INDEX($M$4:$N$11,K52,2)</f>
        <v>UKS Chrobry Żórawina</v>
      </c>
      <c r="K52" s="110">
        <v>4</v>
      </c>
      <c r="L52" s="19"/>
    </row>
    <row r="53" spans="1:12" ht="12.75" customHeight="1">
      <c r="A53" s="113">
        <v>2</v>
      </c>
      <c r="B53" s="88" t="str">
        <f>INDEX($M$4:$N$11,A53,2)</f>
        <v>MSPR Siódemka-Miedź-Huras Legnica</v>
      </c>
      <c r="C53" s="31"/>
      <c r="D53" s="88" t="str">
        <f>INDEX($M$4:$N$11,E53,2)</f>
        <v>Śląsk Wrocław Handball Akadenia SP46 I</v>
      </c>
      <c r="E53" s="112">
        <v>7</v>
      </c>
      <c r="F53" s="96"/>
      <c r="G53" s="111">
        <v>7</v>
      </c>
      <c r="H53" s="88" t="str">
        <f>INDEX($M$4:$N$11,G53,2)</f>
        <v>Śląsk Wrocław Handball Akadenia SP46 I</v>
      </c>
      <c r="I53" s="31"/>
      <c r="J53" s="88" t="str">
        <f>INDEX($M$4:$N$11,K53,2)</f>
        <v>MKS Żagiew Dzierżoniów</v>
      </c>
      <c r="K53" s="110">
        <v>8</v>
      </c>
      <c r="L53" s="19"/>
    </row>
    <row r="54" spans="1:12" ht="12.75" customHeight="1">
      <c r="A54" s="113">
        <v>2</v>
      </c>
      <c r="B54" s="88" t="str">
        <f>INDEX($M$4:$N$11,A54,2)</f>
        <v>MSPR Siódemka-Miedź-Huras Legnica</v>
      </c>
      <c r="C54" s="31"/>
      <c r="D54" s="88" t="str">
        <f>INDEX($M$4:$N$11,E54,2)</f>
        <v>UKS Dziewiątka Legnica</v>
      </c>
      <c r="E54" s="112">
        <v>1</v>
      </c>
      <c r="F54" s="96"/>
      <c r="G54" s="111">
        <v>4</v>
      </c>
      <c r="H54" s="88" t="str">
        <f>INDEX($M$4:$N$11,G54,2)</f>
        <v>UKS Chrobry Żórawina</v>
      </c>
      <c r="I54" s="31"/>
      <c r="J54" s="88" t="str">
        <f>INDEX($M$4:$N$11,K54,2)</f>
        <v>Śląsk Wrocław Handball Akadenia SP46 I</v>
      </c>
      <c r="K54" s="110">
        <v>7</v>
      </c>
      <c r="L54" s="19"/>
    </row>
    <row r="55" spans="1:12" ht="12.75" customHeight="1">
      <c r="A55" s="113">
        <v>3</v>
      </c>
      <c r="B55" s="88" t="str">
        <f>INDEX($M$4:$N$11,A55,2)</f>
        <v>ŚKPR I Świdnica</v>
      </c>
      <c r="C55" s="31"/>
      <c r="D55" s="88" t="str">
        <f>INDEX($M$4:$N$11,E55,2)</f>
        <v>Śląsk Wrocław Handball Akadenia SP46 I</v>
      </c>
      <c r="E55" s="112">
        <v>7</v>
      </c>
      <c r="F55" s="96"/>
      <c r="G55" s="111">
        <v>3</v>
      </c>
      <c r="H55" s="88" t="str">
        <f>INDEX($M$4:$N$11,G55,2)</f>
        <v>ŚKPR I Świdnica</v>
      </c>
      <c r="I55" s="31"/>
      <c r="J55" s="88" t="str">
        <f>INDEX($M$4:$N$11,K55,2)</f>
        <v>MKS Żagiew Dzierżoniów</v>
      </c>
      <c r="K55" s="110">
        <v>8</v>
      </c>
      <c r="L55" s="19"/>
    </row>
    <row r="56" spans="1:12" ht="9" customHeight="1">
      <c r="A56" s="12"/>
      <c r="B56" s="12"/>
      <c r="C56" s="12"/>
      <c r="D56" s="12"/>
      <c r="E56" s="3"/>
      <c r="F56" s="3"/>
      <c r="G56" s="12"/>
      <c r="H56" s="12"/>
      <c r="I56" s="12"/>
      <c r="J56" s="12"/>
      <c r="K56" s="25"/>
      <c r="L56" s="19"/>
    </row>
  </sheetData>
  <mergeCells count="10">
    <mergeCell ref="B8:D8"/>
    <mergeCell ref="B9:D9"/>
    <mergeCell ref="B10:D10"/>
    <mergeCell ref="B11:D11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23553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N41"/>
  <sheetViews>
    <sheetView view="pageBreakPreview" zoomScaleSheetLayoutView="100" workbookViewId="0">
      <selection activeCell="J10" sqref="J10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1" hidden="1" customWidth="1"/>
    <col min="12" max="13" width="3.140625" style="2" hidden="1" customWidth="1"/>
    <col min="14" max="14" width="9.140625" style="2" hidden="1" customWidth="1"/>
    <col min="15" max="15" width="9.140625" style="2" customWidth="1"/>
    <col min="16" max="16384" width="9.140625" style="2"/>
  </cols>
  <sheetData>
    <row r="1" spans="1:14" ht="18">
      <c r="A1" s="164" t="s">
        <v>147</v>
      </c>
      <c r="B1" s="164"/>
      <c r="C1" s="164"/>
      <c r="D1" s="164"/>
      <c r="E1" s="164"/>
      <c r="F1" s="164"/>
      <c r="G1" s="164"/>
      <c r="H1" s="164"/>
      <c r="I1" s="119"/>
      <c r="J1" s="118"/>
    </row>
    <row r="2" spans="1:14" ht="12.75" customHeight="1">
      <c r="A2" s="3"/>
      <c r="B2" s="109"/>
      <c r="C2" s="109"/>
      <c r="D2" s="109"/>
      <c r="E2" s="109"/>
      <c r="F2" s="109"/>
      <c r="G2" s="109"/>
      <c r="H2" s="3"/>
      <c r="I2" s="3"/>
    </row>
    <row r="3" spans="1:14" ht="12.7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117" t="s">
        <v>161</v>
      </c>
    </row>
    <row r="4" spans="1:14" ht="12.75" customHeight="1">
      <c r="A4" s="10">
        <v>1</v>
      </c>
      <c r="B4" s="163" t="s">
        <v>78</v>
      </c>
      <c r="C4" s="163"/>
      <c r="D4" s="163"/>
      <c r="E4" s="116">
        <v>1</v>
      </c>
      <c r="F4" s="12"/>
      <c r="H4" s="8" t="s">
        <v>4</v>
      </c>
      <c r="J4" s="117" t="s">
        <v>162</v>
      </c>
      <c r="L4" s="2">
        <f t="shared" ref="L4:L10" si="0">MATCH(M4,$E$4:$E$10,0)</f>
        <v>1</v>
      </c>
      <c r="M4" s="2">
        <v>1</v>
      </c>
      <c r="N4" s="2" t="str">
        <f t="shared" ref="N4:N10" si="1">INDEX($B$4:$D$10,L4,1)</f>
        <v>SMS Zagłębie Lubin</v>
      </c>
    </row>
    <row r="5" spans="1:14" ht="12.75" customHeight="1">
      <c r="A5" s="10">
        <v>2</v>
      </c>
      <c r="B5" s="163" t="s">
        <v>7</v>
      </c>
      <c r="C5" s="163"/>
      <c r="D5" s="163"/>
      <c r="E5" s="116">
        <v>2</v>
      </c>
      <c r="F5" s="12"/>
      <c r="G5" s="3"/>
      <c r="H5" s="8" t="s">
        <v>5</v>
      </c>
      <c r="I5" s="3"/>
      <c r="J5" s="117" t="s">
        <v>163</v>
      </c>
      <c r="L5" s="2">
        <f t="shared" si="0"/>
        <v>2</v>
      </c>
      <c r="M5" s="2">
        <v>2</v>
      </c>
      <c r="N5" s="2" t="str">
        <f t="shared" si="1"/>
        <v>MKS Victoria Świebodzice</v>
      </c>
    </row>
    <row r="6" spans="1:14" ht="12.75" customHeight="1">
      <c r="A6" s="10">
        <v>3</v>
      </c>
      <c r="B6" s="163" t="s">
        <v>77</v>
      </c>
      <c r="C6" s="163"/>
      <c r="D6" s="163"/>
      <c r="E6" s="116">
        <v>3</v>
      </c>
      <c r="F6" s="12"/>
      <c r="G6" s="3"/>
      <c r="H6" s="8" t="s">
        <v>6</v>
      </c>
      <c r="I6" s="3"/>
      <c r="J6" s="117" t="s">
        <v>164</v>
      </c>
      <c r="L6" s="2">
        <f t="shared" si="0"/>
        <v>3</v>
      </c>
      <c r="M6" s="2">
        <v>3</v>
      </c>
      <c r="N6" s="2" t="str">
        <f t="shared" si="1"/>
        <v>UKS Jedynka Ziębice</v>
      </c>
    </row>
    <row r="7" spans="1:14" ht="12.75" customHeight="1">
      <c r="A7" s="10">
        <v>4</v>
      </c>
      <c r="B7" s="163" t="s">
        <v>102</v>
      </c>
      <c r="C7" s="163"/>
      <c r="D7" s="163"/>
      <c r="E7" s="116">
        <v>4</v>
      </c>
      <c r="F7" s="12"/>
      <c r="H7" s="8" t="s">
        <v>8</v>
      </c>
      <c r="J7" s="117" t="s">
        <v>165</v>
      </c>
      <c r="L7" s="2">
        <f t="shared" si="0"/>
        <v>4</v>
      </c>
      <c r="M7" s="2">
        <v>4</v>
      </c>
      <c r="N7" s="2" t="str">
        <f t="shared" si="1"/>
        <v>ŚKPR II Świdnica</v>
      </c>
    </row>
    <row r="8" spans="1:14" ht="12.75" customHeight="1">
      <c r="A8" s="10">
        <v>5</v>
      </c>
      <c r="B8" s="163" t="s">
        <v>72</v>
      </c>
      <c r="C8" s="163"/>
      <c r="D8" s="163"/>
      <c r="E8" s="116">
        <v>5</v>
      </c>
      <c r="F8" s="12"/>
      <c r="H8" s="8" t="s">
        <v>9</v>
      </c>
      <c r="J8" s="117" t="s">
        <v>166</v>
      </c>
      <c r="L8" s="2">
        <f t="shared" si="0"/>
        <v>5</v>
      </c>
      <c r="M8" s="2">
        <v>5</v>
      </c>
      <c r="N8" s="2" t="str">
        <f t="shared" si="1"/>
        <v>KS SPR Oleśnica</v>
      </c>
    </row>
    <row r="9" spans="1:14" ht="12.75" customHeight="1">
      <c r="A9" s="10">
        <v>6</v>
      </c>
      <c r="B9" s="163" t="s">
        <v>134</v>
      </c>
      <c r="C9" s="163"/>
      <c r="D9" s="163"/>
      <c r="E9" s="116">
        <v>6</v>
      </c>
      <c r="F9" s="12"/>
      <c r="H9" s="8"/>
      <c r="J9" s="15"/>
      <c r="L9" s="2">
        <f t="shared" si="0"/>
        <v>6</v>
      </c>
      <c r="M9" s="2">
        <v>6</v>
      </c>
      <c r="N9" s="2" t="str">
        <f t="shared" si="1"/>
        <v>Śląsk Wrocław Handball Akadenia SP46 II</v>
      </c>
    </row>
    <row r="10" spans="1:14" ht="12.75" customHeight="1">
      <c r="A10" s="10">
        <v>7</v>
      </c>
      <c r="B10" s="163" t="s">
        <v>133</v>
      </c>
      <c r="C10" s="163"/>
      <c r="D10" s="163"/>
      <c r="E10" s="116">
        <v>7</v>
      </c>
      <c r="F10" s="12"/>
      <c r="H10" s="8"/>
      <c r="J10" s="15"/>
      <c r="L10" s="2">
        <f t="shared" si="0"/>
        <v>7</v>
      </c>
      <c r="M10" s="2">
        <v>7</v>
      </c>
      <c r="N10" s="2" t="str">
        <f t="shared" si="1"/>
        <v>Śląsk Wrocław Handball Akadenia SP74</v>
      </c>
    </row>
    <row r="11" spans="1:14" ht="12.75" customHeight="1">
      <c r="A11" s="3"/>
      <c r="B11" s="3"/>
      <c r="C11" s="3"/>
      <c r="D11" s="3"/>
      <c r="E11" s="3"/>
      <c r="F11" s="3"/>
      <c r="G11" s="3"/>
      <c r="H11" s="8"/>
      <c r="I11" s="3"/>
      <c r="J11" s="15"/>
    </row>
    <row r="12" spans="1:14" ht="12.75" customHeight="1">
      <c r="B12" s="14" t="s">
        <v>3</v>
      </c>
      <c r="C12" s="7"/>
      <c r="D12" s="15" t="str">
        <f>J3</f>
        <v>16/17.11.2024 sobota/niedziela</v>
      </c>
      <c r="E12" s="3"/>
      <c r="F12" s="3"/>
      <c r="G12" s="22"/>
      <c r="H12" s="90" t="s">
        <v>6</v>
      </c>
      <c r="I12" s="99"/>
      <c r="J12" s="98" t="str">
        <f>J6</f>
        <v>22/23.02.2025 sobota/niedziela</v>
      </c>
      <c r="K12" s="101"/>
    </row>
    <row r="13" spans="1:14" ht="12.75" customHeight="1">
      <c r="A13" s="113">
        <v>1</v>
      </c>
      <c r="B13" s="6" t="str">
        <f>INDEX($M$4:$N$10,A13,2)</f>
        <v>SMS Zagłębie Lubin</v>
      </c>
      <c r="D13" s="17" t="str">
        <f>INDEX($M$4:$N$10,E13,2)</f>
        <v>MKS Victoria Świebodzice</v>
      </c>
      <c r="E13" s="110">
        <v>2</v>
      </c>
      <c r="F13" s="12"/>
      <c r="G13" s="113">
        <v>7</v>
      </c>
      <c r="H13" s="114" t="str">
        <f>INDEX($M$4:$N$10,G13,2)</f>
        <v>Śląsk Wrocław Handball Akadenia SP74</v>
      </c>
      <c r="I13" s="31"/>
      <c r="J13" s="88" t="str">
        <f>INDEX($M$4:$N$10,K13,2)</f>
        <v>KS SPR Oleśnica</v>
      </c>
      <c r="K13" s="112">
        <v>5</v>
      </c>
      <c r="L13" s="19"/>
    </row>
    <row r="14" spans="1:14" ht="12.75" customHeight="1">
      <c r="A14" s="113">
        <v>3</v>
      </c>
      <c r="B14" s="17" t="str">
        <f>INDEX($M$4:$N$10,A14,2)</f>
        <v>UKS Jedynka Ziębice</v>
      </c>
      <c r="D14" s="17" t="str">
        <f>INDEX($M$4:$N$10,E14,2)</f>
        <v>Śląsk Wrocław Handball Akadenia SP74</v>
      </c>
      <c r="E14" s="110">
        <v>7</v>
      </c>
      <c r="F14" s="12"/>
      <c r="G14" s="113">
        <v>3</v>
      </c>
      <c r="H14" s="88" t="str">
        <f>INDEX($M$4:$N$10,G14,2)</f>
        <v>UKS Jedynka Ziębice</v>
      </c>
      <c r="I14" s="31"/>
      <c r="J14" s="88" t="str">
        <f>INDEX($M$4:$N$10,K14,2)</f>
        <v>ŚKPR II Świdnica</v>
      </c>
      <c r="K14" s="112">
        <v>4</v>
      </c>
      <c r="L14" s="19"/>
    </row>
    <row r="15" spans="1:14" ht="12.75" customHeight="1">
      <c r="A15" s="113">
        <v>2</v>
      </c>
      <c r="B15" s="17" t="str">
        <f>INDEX($M$4:$N$10,A15,2)</f>
        <v>MKS Victoria Świebodzice</v>
      </c>
      <c r="D15" s="17" t="str">
        <f>INDEX($M$4:$N$10,E15,2)</f>
        <v>UKS Jedynka Ziębice</v>
      </c>
      <c r="E15" s="110">
        <v>3</v>
      </c>
      <c r="F15" s="12"/>
      <c r="G15" s="113">
        <v>4</v>
      </c>
      <c r="H15" s="88" t="str">
        <f>INDEX($M$4:$N$10,G15,2)</f>
        <v>ŚKPR II Świdnica</v>
      </c>
      <c r="I15" s="31"/>
      <c r="J15" s="88" t="str">
        <f>INDEX($M$4:$N$10,K15,2)</f>
        <v>KS SPR Oleśnica</v>
      </c>
      <c r="K15" s="112">
        <v>5</v>
      </c>
      <c r="L15" s="19"/>
    </row>
    <row r="16" spans="1:14" ht="12.75" customHeight="1">
      <c r="A16" s="113">
        <v>1</v>
      </c>
      <c r="B16" s="17" t="str">
        <f>INDEX($M$4:$N$10,A16,2)</f>
        <v>SMS Zagłębie Lubin</v>
      </c>
      <c r="D16" s="17" t="str">
        <f>INDEX($M$4:$N$10,E16,2)</f>
        <v>Śląsk Wrocław Handball Akadenia SP74</v>
      </c>
      <c r="E16" s="110">
        <v>7</v>
      </c>
      <c r="F16" s="12"/>
      <c r="G16" s="113">
        <v>7</v>
      </c>
      <c r="H16" s="88" t="str">
        <f>INDEX($M$4:$N$10,G16,2)</f>
        <v>Śląsk Wrocław Handball Akadenia SP74</v>
      </c>
      <c r="I16" s="31"/>
      <c r="J16" s="88" t="str">
        <f>INDEX($M$4:$N$10,K16,2)</f>
        <v>UKS Jedynka Ziębice</v>
      </c>
      <c r="K16" s="112">
        <v>3</v>
      </c>
      <c r="L16" s="19"/>
    </row>
    <row r="17" spans="1:12" ht="9" customHeight="1">
      <c r="A17" s="20"/>
      <c r="B17" s="3"/>
      <c r="C17" s="3"/>
      <c r="D17" s="3"/>
      <c r="E17" s="21"/>
      <c r="F17" s="12"/>
      <c r="G17" s="38"/>
      <c r="H17" s="96"/>
      <c r="I17" s="96"/>
      <c r="J17" s="96"/>
      <c r="K17" s="101"/>
      <c r="L17" s="19"/>
    </row>
    <row r="18" spans="1:12" ht="12.75" customHeight="1">
      <c r="A18" s="113">
        <v>6</v>
      </c>
      <c r="B18" s="6" t="str">
        <f>INDEX($M$4:$N$10,A18,2)</f>
        <v>Śląsk Wrocław Handball Akadenia SP46 II</v>
      </c>
      <c r="C18" s="31"/>
      <c r="D18" s="17" t="str">
        <f>INDEX($M$4:$N$10,E18,2)</f>
        <v>ŚKPR II Świdnica</v>
      </c>
      <c r="E18" s="110">
        <v>4</v>
      </c>
      <c r="F18" s="12"/>
      <c r="G18" s="113">
        <v>2</v>
      </c>
      <c r="H18" s="114" t="str">
        <f>INDEX($M$4:$N$10,G18,2)</f>
        <v>MKS Victoria Świebodzice</v>
      </c>
      <c r="I18" s="31"/>
      <c r="J18" s="88" t="str">
        <f>INDEX($M$4:$N$10,K18,2)</f>
        <v>SMS Zagłębie Lubin</v>
      </c>
      <c r="K18" s="112">
        <v>1</v>
      </c>
      <c r="L18" s="19"/>
    </row>
    <row r="19" spans="1:12" ht="12.75" customHeight="1">
      <c r="A19" s="113">
        <v>5</v>
      </c>
      <c r="B19" s="17" t="str">
        <f>INDEX($M$4:$N$10,A19,2)</f>
        <v>KS SPR Oleśnica</v>
      </c>
      <c r="C19" s="31"/>
      <c r="D19" s="17" t="str">
        <f>INDEX($M$4:$N$10,E19,2)</f>
        <v>ŚKPR II Świdnica</v>
      </c>
      <c r="E19" s="110">
        <v>4</v>
      </c>
      <c r="F19" s="12"/>
      <c r="G19" s="113">
        <v>1</v>
      </c>
      <c r="H19" s="88" t="str">
        <f>INDEX($M$4:$N$10,G19,2)</f>
        <v>SMS Zagłębie Lubin</v>
      </c>
      <c r="I19" s="31"/>
      <c r="J19" s="88" t="str">
        <f>INDEX($M$4:$N$10,K19,2)</f>
        <v>Śląsk Wrocław Handball Akadenia SP46 II</v>
      </c>
      <c r="K19" s="112">
        <v>6</v>
      </c>
      <c r="L19" s="19"/>
    </row>
    <row r="20" spans="1:12" ht="12.75" customHeight="1">
      <c r="A20" s="113">
        <v>5</v>
      </c>
      <c r="B20" s="17" t="str">
        <f>INDEX($M$4:$N$10,A20,2)</f>
        <v>KS SPR Oleśnica</v>
      </c>
      <c r="C20" s="31"/>
      <c r="D20" s="17" t="str">
        <f>INDEX($M$4:$N$10,E20,2)</f>
        <v>Śląsk Wrocław Handball Akadenia SP46 II</v>
      </c>
      <c r="E20" s="110">
        <v>6</v>
      </c>
      <c r="F20" s="12"/>
      <c r="G20" s="113">
        <v>2</v>
      </c>
      <c r="H20" s="88" t="str">
        <f>INDEX($M$4:$N$10,G20,2)</f>
        <v>MKS Victoria Świebodzice</v>
      </c>
      <c r="I20" s="31"/>
      <c r="J20" s="88" t="str">
        <f>INDEX($M$4:$N$10,K20,2)</f>
        <v>Śląsk Wrocław Handball Akadenia SP46 II</v>
      </c>
      <c r="K20" s="112">
        <v>6</v>
      </c>
      <c r="L20" s="19"/>
    </row>
    <row r="21" spans="1:12" ht="9" customHeight="1">
      <c r="A21" s="20"/>
      <c r="B21" s="3"/>
      <c r="C21" s="3"/>
      <c r="D21" s="3"/>
      <c r="E21" s="21"/>
      <c r="F21" s="12"/>
      <c r="G21" s="3"/>
      <c r="H21" s="3"/>
      <c r="I21" s="3"/>
      <c r="J21" s="3"/>
      <c r="L21" s="19"/>
    </row>
    <row r="22" spans="1:12" ht="12.75" customHeight="1">
      <c r="A22" s="22"/>
      <c r="B22" s="14" t="s">
        <v>4</v>
      </c>
      <c r="C22" s="7"/>
      <c r="D22" s="15" t="str">
        <f>J4</f>
        <v>07/08.12.2024 sobota/niedziela</v>
      </c>
      <c r="E22" s="21"/>
      <c r="F22" s="12"/>
      <c r="H22" s="14" t="s">
        <v>8</v>
      </c>
      <c r="I22" s="7"/>
      <c r="J22" s="15" t="str">
        <f>J7</f>
        <v>22/23.03.2025 sobota/niedziela</v>
      </c>
      <c r="L22" s="19"/>
    </row>
    <row r="23" spans="1:12" ht="12.75" customHeight="1">
      <c r="A23" s="113">
        <v>3</v>
      </c>
      <c r="B23" s="114" t="str">
        <f>INDEX($M$4:$N$10,A23,2)</f>
        <v>UKS Jedynka Ziębice</v>
      </c>
      <c r="C23" s="31"/>
      <c r="D23" s="88" t="str">
        <f>INDEX($M$4:$N$10,E23,2)</f>
        <v>KS SPR Oleśnica</v>
      </c>
      <c r="E23" s="112">
        <v>5</v>
      </c>
      <c r="F23" s="96"/>
      <c r="G23" s="115">
        <v>1</v>
      </c>
      <c r="H23" s="114" t="str">
        <f>INDEX($M$4:$N$10,G23,2)</f>
        <v>SMS Zagłębie Lubin</v>
      </c>
      <c r="I23" s="31"/>
      <c r="J23" s="88" t="str">
        <f>INDEX($M$4:$N$10,K23,2)</f>
        <v>UKS Jedynka Ziębice</v>
      </c>
      <c r="K23" s="110">
        <v>3</v>
      </c>
      <c r="L23" s="19"/>
    </row>
    <row r="24" spans="1:12" ht="12.75" customHeight="1">
      <c r="A24" s="113">
        <v>6</v>
      </c>
      <c r="B24" s="88" t="str">
        <f>INDEX($M$4:$N$10,A24,2)</f>
        <v>Śląsk Wrocław Handball Akadenia SP46 II</v>
      </c>
      <c r="C24" s="31"/>
      <c r="D24" s="88" t="str">
        <f>INDEX($M$4:$N$10,E24,2)</f>
        <v>SMS Zagłębie Lubin</v>
      </c>
      <c r="E24" s="112">
        <v>1</v>
      </c>
      <c r="F24" s="96"/>
      <c r="G24" s="115">
        <v>6</v>
      </c>
      <c r="H24" s="88" t="str">
        <f>INDEX($M$4:$N$10,G24,2)</f>
        <v>Śląsk Wrocław Handball Akadenia SP46 II</v>
      </c>
      <c r="I24" s="31"/>
      <c r="J24" s="88" t="str">
        <f>INDEX($M$4:$N$10,K24,2)</f>
        <v>KS SPR Oleśnica</v>
      </c>
      <c r="K24" s="110">
        <v>5</v>
      </c>
      <c r="L24" s="19"/>
    </row>
    <row r="25" spans="1:12" ht="12.75" customHeight="1">
      <c r="A25" s="113">
        <v>5</v>
      </c>
      <c r="B25" s="88" t="str">
        <f>INDEX($M$4:$N$10,A25,2)</f>
        <v>KS SPR Oleśnica</v>
      </c>
      <c r="C25" s="31"/>
      <c r="D25" s="88" t="str">
        <f>INDEX($M$4:$N$10,E25,2)</f>
        <v>SMS Zagłębie Lubin</v>
      </c>
      <c r="E25" s="112">
        <v>1</v>
      </c>
      <c r="F25" s="96"/>
      <c r="G25" s="115">
        <v>6</v>
      </c>
      <c r="H25" s="88" t="str">
        <f>INDEX($M$4:$N$10,G25,2)</f>
        <v>Śląsk Wrocław Handball Akadenia SP46 II</v>
      </c>
      <c r="I25" s="31"/>
      <c r="J25" s="88" t="str">
        <f>INDEX($M$4:$N$10,K25,2)</f>
        <v>UKS Jedynka Ziębice</v>
      </c>
      <c r="K25" s="110">
        <v>3</v>
      </c>
      <c r="L25" s="19"/>
    </row>
    <row r="26" spans="1:12" ht="12.75" customHeight="1">
      <c r="A26" s="113">
        <v>3</v>
      </c>
      <c r="B26" s="88" t="str">
        <f>INDEX($M$4:$N$10,A26,2)</f>
        <v>UKS Jedynka Ziębice</v>
      </c>
      <c r="C26" s="31"/>
      <c r="D26" s="88" t="str">
        <f>INDEX($M$4:$N$10,E26,2)</f>
        <v>Śląsk Wrocław Handball Akadenia SP46 II</v>
      </c>
      <c r="E26" s="112">
        <v>6</v>
      </c>
      <c r="F26" s="96"/>
      <c r="G26" s="115">
        <v>1</v>
      </c>
      <c r="H26" s="88" t="str">
        <f>INDEX($M$4:$N$10,G26,2)</f>
        <v>SMS Zagłębie Lubin</v>
      </c>
      <c r="I26" s="31"/>
      <c r="J26" s="88" t="str">
        <f>INDEX($M$4:$N$10,K26,2)</f>
        <v>KS SPR Oleśnica</v>
      </c>
      <c r="K26" s="110">
        <v>5</v>
      </c>
      <c r="L26" s="19"/>
    </row>
    <row r="27" spans="1:12" ht="9" customHeight="1">
      <c r="A27" s="38"/>
      <c r="B27" s="96"/>
      <c r="C27" s="96"/>
      <c r="D27" s="96"/>
      <c r="E27" s="103"/>
      <c r="F27" s="96"/>
      <c r="G27" s="102"/>
      <c r="H27" s="96"/>
      <c r="I27" s="96"/>
      <c r="J27" s="96"/>
      <c r="K27" s="25"/>
      <c r="L27" s="19"/>
    </row>
    <row r="28" spans="1:12" ht="12.75" customHeight="1">
      <c r="A28" s="113">
        <v>2</v>
      </c>
      <c r="B28" s="114" t="str">
        <f>INDEX($M$4:$N$10,A28,2)</f>
        <v>MKS Victoria Świebodzice</v>
      </c>
      <c r="C28" s="31"/>
      <c r="D28" s="88" t="str">
        <f>INDEX($M$4:$N$10,E28,2)</f>
        <v>ŚKPR II Świdnica</v>
      </c>
      <c r="E28" s="112">
        <v>4</v>
      </c>
      <c r="F28" s="96"/>
      <c r="G28" s="115">
        <v>4</v>
      </c>
      <c r="H28" s="114" t="str">
        <f>INDEX($M$4:$N$10,G28,2)</f>
        <v>ŚKPR II Świdnica</v>
      </c>
      <c r="I28" s="31"/>
      <c r="J28" s="88" t="str">
        <f>INDEX($M$4:$N$10,K28,2)</f>
        <v>MKS Victoria Świebodzice</v>
      </c>
      <c r="K28" s="110">
        <v>2</v>
      </c>
      <c r="L28" s="19"/>
    </row>
    <row r="29" spans="1:12" ht="12.75" customHeight="1">
      <c r="A29" s="113">
        <v>4</v>
      </c>
      <c r="B29" s="88" t="str">
        <f>INDEX($M$4:$N$10,A29,2)</f>
        <v>ŚKPR II Świdnica</v>
      </c>
      <c r="C29" s="31"/>
      <c r="D29" s="88" t="str">
        <f>INDEX($M$4:$N$10,E29,2)</f>
        <v>Śląsk Wrocław Handball Akadenia SP74</v>
      </c>
      <c r="E29" s="112">
        <v>7</v>
      </c>
      <c r="F29" s="96"/>
      <c r="G29" s="115">
        <v>2</v>
      </c>
      <c r="H29" s="88" t="str">
        <f>INDEX($M$4:$N$10,G29,2)</f>
        <v>MKS Victoria Świebodzice</v>
      </c>
      <c r="I29" s="31"/>
      <c r="J29" s="88" t="str">
        <f>INDEX($M$4:$N$10,K29,2)</f>
        <v>Śląsk Wrocław Handball Akadenia SP74</v>
      </c>
      <c r="K29" s="110">
        <v>7</v>
      </c>
      <c r="L29" s="19"/>
    </row>
    <row r="30" spans="1:12" ht="12.75" customHeight="1">
      <c r="A30" s="113">
        <v>7</v>
      </c>
      <c r="B30" s="88" t="str">
        <f>INDEX($M$4:$N$10,A30,2)</f>
        <v>Śląsk Wrocław Handball Akadenia SP74</v>
      </c>
      <c r="C30" s="31"/>
      <c r="D30" s="88" t="str">
        <f>INDEX($M$4:$N$10,E30,2)</f>
        <v>MKS Victoria Świebodzice</v>
      </c>
      <c r="E30" s="112">
        <v>2</v>
      </c>
      <c r="F30" s="96"/>
      <c r="G30" s="115">
        <v>7</v>
      </c>
      <c r="H30" s="88" t="str">
        <f>INDEX($M$4:$N$10,G30,2)</f>
        <v>Śląsk Wrocław Handball Akadenia SP74</v>
      </c>
      <c r="I30" s="31"/>
      <c r="J30" s="88" t="str">
        <f>INDEX($M$4:$N$10,K30,2)</f>
        <v>ŚKPR II Świdnica</v>
      </c>
      <c r="K30" s="110">
        <v>4</v>
      </c>
      <c r="L30" s="19"/>
    </row>
    <row r="31" spans="1:12" ht="9" customHeight="1">
      <c r="A31" s="38"/>
      <c r="B31" s="96"/>
      <c r="C31" s="96"/>
      <c r="D31" s="96"/>
      <c r="E31" s="103"/>
      <c r="F31" s="96"/>
      <c r="G31" s="102"/>
      <c r="H31" s="96"/>
      <c r="I31" s="96"/>
      <c r="J31" s="96"/>
      <c r="K31" s="25"/>
      <c r="L31" s="19"/>
    </row>
    <row r="32" spans="1:12" ht="12.75" customHeight="1">
      <c r="A32" s="22"/>
      <c r="B32" s="90" t="s">
        <v>5</v>
      </c>
      <c r="C32" s="99"/>
      <c r="D32" s="98" t="str">
        <f>J5</f>
        <v>11/12.01.2025 sobota/niedziela</v>
      </c>
      <c r="E32" s="103"/>
      <c r="F32" s="96"/>
      <c r="G32" s="100"/>
      <c r="H32" s="90" t="s">
        <v>9</v>
      </c>
      <c r="I32" s="99"/>
      <c r="J32" s="98" t="str">
        <f>J8</f>
        <v>26/27.04.2025 sobota/niedziela</v>
      </c>
      <c r="K32" s="25"/>
      <c r="L32" s="19"/>
    </row>
    <row r="33" spans="1:12" ht="12.75" customHeight="1">
      <c r="A33" s="113">
        <v>4</v>
      </c>
      <c r="B33" s="114" t="str">
        <f>INDEX($M$4:$N$10,A33,2)</f>
        <v>ŚKPR II Świdnica</v>
      </c>
      <c r="C33" s="31"/>
      <c r="D33" s="88" t="str">
        <f>INDEX($M$4:$N$10,E33,2)</f>
        <v>Śląsk Wrocław Handball Akadenia SP46 II</v>
      </c>
      <c r="E33" s="112">
        <v>6</v>
      </c>
      <c r="F33" s="96"/>
      <c r="G33" s="111">
        <v>6</v>
      </c>
      <c r="H33" s="114" t="str">
        <f>INDEX($M$4:$N$10,G33,2)</f>
        <v>Śląsk Wrocław Handball Akadenia SP46 II</v>
      </c>
      <c r="I33" s="31"/>
      <c r="J33" s="88" t="str">
        <f>INDEX($M$4:$N$10,K33,2)</f>
        <v>MKS Victoria Świebodzice</v>
      </c>
      <c r="K33" s="110">
        <v>2</v>
      </c>
      <c r="L33" s="19"/>
    </row>
    <row r="34" spans="1:12" ht="12.75" customHeight="1">
      <c r="A34" s="113">
        <v>7</v>
      </c>
      <c r="B34" s="88" t="str">
        <f>INDEX($M$4:$N$10,A34,2)</f>
        <v>Śląsk Wrocław Handball Akadenia SP74</v>
      </c>
      <c r="C34" s="31"/>
      <c r="D34" s="88" t="str">
        <f>INDEX($M$4:$N$10,E34,2)</f>
        <v>SMS Zagłębie Lubin</v>
      </c>
      <c r="E34" s="112">
        <v>1</v>
      </c>
      <c r="F34" s="96"/>
      <c r="G34" s="111">
        <v>5</v>
      </c>
      <c r="H34" s="88" t="str">
        <f>INDEX($M$4:$N$10,G34,2)</f>
        <v>KS SPR Oleśnica</v>
      </c>
      <c r="I34" s="31"/>
      <c r="J34" s="88" t="str">
        <f>INDEX($M$4:$N$10,K34,2)</f>
        <v>Śląsk Wrocław Handball Akadenia SP74</v>
      </c>
      <c r="K34" s="110">
        <v>7</v>
      </c>
      <c r="L34" s="19"/>
    </row>
    <row r="35" spans="1:12" ht="12.75" customHeight="1">
      <c r="A35" s="113">
        <v>7</v>
      </c>
      <c r="B35" s="88" t="str">
        <f>INDEX($M$4:$N$10,A35,2)</f>
        <v>Śląsk Wrocław Handball Akadenia SP74</v>
      </c>
      <c r="C35" s="31"/>
      <c r="D35" s="88" t="str">
        <f>INDEX($M$4:$N$10,E35,2)</f>
        <v>Śląsk Wrocław Handball Akadenia SP46 II</v>
      </c>
      <c r="E35" s="112">
        <v>6</v>
      </c>
      <c r="F35" s="96"/>
      <c r="G35" s="111">
        <v>5</v>
      </c>
      <c r="H35" s="88" t="str">
        <f>INDEX($M$4:$N$10,G35,2)</f>
        <v>KS SPR Oleśnica</v>
      </c>
      <c r="I35" s="31"/>
      <c r="J35" s="88" t="str">
        <f>INDEX($M$4:$N$10,K35,2)</f>
        <v>MKS Victoria Świebodzice</v>
      </c>
      <c r="K35" s="110">
        <v>2</v>
      </c>
      <c r="L35" s="19"/>
    </row>
    <row r="36" spans="1:12" ht="12.75" customHeight="1">
      <c r="A36" s="113">
        <v>4</v>
      </c>
      <c r="B36" s="88" t="str">
        <f>INDEX($M$4:$N$10,A36,2)</f>
        <v>ŚKPR II Świdnica</v>
      </c>
      <c r="C36" s="31"/>
      <c r="D36" s="88" t="str">
        <f>INDEX($M$4:$N$10,E36,2)</f>
        <v>SMS Zagłębie Lubin</v>
      </c>
      <c r="E36" s="112">
        <v>1</v>
      </c>
      <c r="F36" s="96"/>
      <c r="G36" s="111">
        <v>6</v>
      </c>
      <c r="H36" s="88" t="str">
        <f>INDEX($M$4:$N$10,G36,2)</f>
        <v>Śląsk Wrocław Handball Akadenia SP46 II</v>
      </c>
      <c r="I36" s="31"/>
      <c r="J36" s="88" t="str">
        <f>INDEX($M$4:$N$10,K36,2)</f>
        <v>Śląsk Wrocław Handball Akadenia SP74</v>
      </c>
      <c r="K36" s="110">
        <v>7</v>
      </c>
      <c r="L36" s="19"/>
    </row>
    <row r="37" spans="1:12" ht="9" customHeight="1">
      <c r="A37" s="38"/>
      <c r="B37" s="96"/>
      <c r="C37" s="96"/>
      <c r="D37" s="96"/>
      <c r="E37" s="101"/>
      <c r="F37" s="96"/>
      <c r="G37" s="102"/>
      <c r="H37" s="96"/>
      <c r="I37" s="96"/>
      <c r="J37" s="96"/>
      <c r="K37" s="25"/>
      <c r="L37" s="19"/>
    </row>
    <row r="38" spans="1:12" ht="12.75" customHeight="1">
      <c r="A38" s="113">
        <v>5</v>
      </c>
      <c r="B38" s="114" t="str">
        <f>INDEX($M$4:$N$10,A38,2)</f>
        <v>KS SPR Oleśnica</v>
      </c>
      <c r="C38" s="31"/>
      <c r="D38" s="88" t="str">
        <f>INDEX($M$4:$N$10,E38,2)</f>
        <v>UKS Jedynka Ziębice</v>
      </c>
      <c r="E38" s="112">
        <v>3</v>
      </c>
      <c r="F38" s="96"/>
      <c r="G38" s="111">
        <v>3</v>
      </c>
      <c r="H38" s="114" t="str">
        <f>INDEX($M$4:$N$10,G38,2)</f>
        <v>UKS Jedynka Ziębice</v>
      </c>
      <c r="I38" s="31"/>
      <c r="J38" s="88" t="str">
        <f>INDEX($M$4:$N$10,K38,2)</f>
        <v>SMS Zagłębie Lubin</v>
      </c>
      <c r="K38" s="110">
        <v>1</v>
      </c>
      <c r="L38" s="19"/>
    </row>
    <row r="39" spans="1:12" ht="12.75" customHeight="1">
      <c r="A39" s="113">
        <v>3</v>
      </c>
      <c r="B39" s="88" t="str">
        <f>INDEX($M$4:$N$10,A39,2)</f>
        <v>UKS Jedynka Ziębice</v>
      </c>
      <c r="C39" s="31"/>
      <c r="D39" s="88" t="str">
        <f>INDEX($M$4:$N$10,E39,2)</f>
        <v>MKS Victoria Świebodzice</v>
      </c>
      <c r="E39" s="112">
        <v>2</v>
      </c>
      <c r="F39" s="96"/>
      <c r="G39" s="111">
        <v>1</v>
      </c>
      <c r="H39" s="88" t="str">
        <f>INDEX($M$4:$N$10,G39,2)</f>
        <v>SMS Zagłębie Lubin</v>
      </c>
      <c r="I39" s="31"/>
      <c r="J39" s="88" t="str">
        <f>INDEX($M$4:$N$10,K39,2)</f>
        <v>ŚKPR II Świdnica</v>
      </c>
      <c r="K39" s="110">
        <v>4</v>
      </c>
      <c r="L39" s="19"/>
    </row>
    <row r="40" spans="1:12" ht="12.75" customHeight="1">
      <c r="A40" s="113">
        <v>2</v>
      </c>
      <c r="B40" s="88" t="str">
        <f>INDEX($M$4:$N$10,A40,2)</f>
        <v>MKS Victoria Świebodzice</v>
      </c>
      <c r="C40" s="31"/>
      <c r="D40" s="88" t="str">
        <f>INDEX($M$4:$N$10,E40,2)</f>
        <v>KS SPR Oleśnica</v>
      </c>
      <c r="E40" s="112">
        <v>5</v>
      </c>
      <c r="F40" s="96"/>
      <c r="G40" s="111">
        <v>4</v>
      </c>
      <c r="H40" s="88" t="str">
        <f>INDEX($M$4:$N$10,G40,2)</f>
        <v>ŚKPR II Świdnica</v>
      </c>
      <c r="I40" s="31"/>
      <c r="J40" s="88" t="str">
        <f>INDEX($M$4:$N$10,K40,2)</f>
        <v>UKS Jedynka Ziębice</v>
      </c>
      <c r="K40" s="110">
        <v>3</v>
      </c>
      <c r="L40" s="19"/>
    </row>
    <row r="41" spans="1:12" ht="9" customHeight="1">
      <c r="A41" s="38"/>
      <c r="B41" s="96"/>
      <c r="C41" s="96"/>
      <c r="D41" s="96"/>
      <c r="E41" s="101"/>
      <c r="F41" s="96"/>
      <c r="G41" s="102"/>
      <c r="H41" s="96"/>
      <c r="I41" s="96"/>
      <c r="J41" s="96"/>
      <c r="K41" s="25"/>
      <c r="L41" s="19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B10:D10"/>
    <mergeCell ref="A1:H1"/>
    <mergeCell ref="B3:D3"/>
    <mergeCell ref="B4:D4"/>
    <mergeCell ref="B5:D5"/>
    <mergeCell ref="B6:D6"/>
    <mergeCell ref="B7:D7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39370078740157483" right="0" top="0.98425196850393704" bottom="0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R30"/>
  <sheetViews>
    <sheetView view="pageBreakPreview" topLeftCell="B1" zoomScaleSheetLayoutView="100" workbookViewId="0">
      <selection activeCell="R2" sqref="R2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8" ht="18">
      <c r="A1" s="162" t="s">
        <v>146</v>
      </c>
      <c r="B1" s="162"/>
      <c r="C1" s="162"/>
      <c r="D1" s="162"/>
      <c r="E1" s="162"/>
      <c r="F1" s="162"/>
      <c r="G1" s="162"/>
      <c r="H1" s="162"/>
      <c r="I1" s="119"/>
      <c r="J1" s="134"/>
    </row>
    <row r="2" spans="1:18" ht="15" customHeight="1">
      <c r="A2" s="3"/>
      <c r="B2" s="109"/>
      <c r="C2" s="109"/>
      <c r="D2" s="109"/>
      <c r="E2" s="109"/>
      <c r="F2" s="109"/>
      <c r="G2" s="109"/>
      <c r="Q2" s="8" t="s">
        <v>3</v>
      </c>
      <c r="R2" s="117" t="s">
        <v>161</v>
      </c>
    </row>
    <row r="3" spans="1:18" ht="15" customHeight="1">
      <c r="A3" s="10" t="s">
        <v>0</v>
      </c>
      <c r="B3" s="156" t="s">
        <v>1</v>
      </c>
      <c r="C3" s="156"/>
      <c r="D3" s="156"/>
      <c r="E3" s="6" t="s">
        <v>2</v>
      </c>
      <c r="F3" s="7"/>
      <c r="G3" s="3"/>
      <c r="Q3" s="8" t="s">
        <v>4</v>
      </c>
      <c r="R3" s="117" t="s">
        <v>162</v>
      </c>
    </row>
    <row r="4" spans="1:18" ht="15" customHeight="1">
      <c r="A4" s="133">
        <v>1</v>
      </c>
      <c r="B4" s="163" t="s">
        <v>129</v>
      </c>
      <c r="C4" s="163"/>
      <c r="D4" s="163"/>
      <c r="E4" s="116">
        <v>1</v>
      </c>
      <c r="F4" s="12"/>
      <c r="L4" s="2">
        <f>MATCH(M4,$E$4:$E$7,0)</f>
        <v>1</v>
      </c>
      <c r="M4" s="2">
        <v>1</v>
      </c>
      <c r="N4" s="2" t="str">
        <f>INDEX($B$4:$D$7,L4,1)</f>
        <v>MSPR Siódemka-Miedź-Huras Legnica</v>
      </c>
      <c r="Q4" s="8" t="s">
        <v>5</v>
      </c>
      <c r="R4" s="117" t="s">
        <v>163</v>
      </c>
    </row>
    <row r="5" spans="1:18" ht="15" customHeight="1">
      <c r="A5" s="133">
        <v>2</v>
      </c>
      <c r="B5" s="163" t="s">
        <v>128</v>
      </c>
      <c r="C5" s="163"/>
      <c r="D5" s="163"/>
      <c r="E5" s="116">
        <v>2</v>
      </c>
      <c r="F5" s="12"/>
      <c r="G5" s="3"/>
      <c r="L5" s="2">
        <f>MATCH(M5,$E$4:$E$7,0)</f>
        <v>2</v>
      </c>
      <c r="M5" s="2">
        <v>2</v>
      </c>
      <c r="N5" s="2" t="str">
        <f>INDEX($B$4:$D$7,L5,1)</f>
        <v>KS SPR Chrobry Głogów</v>
      </c>
      <c r="Q5" s="8" t="s">
        <v>6</v>
      </c>
      <c r="R5" s="117" t="s">
        <v>164</v>
      </c>
    </row>
    <row r="6" spans="1:18" ht="15" customHeight="1">
      <c r="A6" s="133">
        <v>3</v>
      </c>
      <c r="B6" s="163" t="s">
        <v>78</v>
      </c>
      <c r="C6" s="163"/>
      <c r="D6" s="163"/>
      <c r="E6" s="116">
        <v>3</v>
      </c>
      <c r="F6" s="12"/>
      <c r="G6" s="3"/>
      <c r="L6" s="2">
        <f>MATCH(M6,$E$4:$E$7,0)</f>
        <v>3</v>
      </c>
      <c r="M6" s="2">
        <v>3</v>
      </c>
      <c r="N6" s="2" t="str">
        <f>INDEX($B$4:$D$7,L6,1)</f>
        <v>SMS Zagłębie Lubin</v>
      </c>
      <c r="Q6" s="8" t="s">
        <v>8</v>
      </c>
      <c r="R6" s="117" t="s">
        <v>171</v>
      </c>
    </row>
    <row r="7" spans="1:18" ht="15" customHeight="1">
      <c r="A7" s="133">
        <v>4</v>
      </c>
      <c r="B7" s="163" t="s">
        <v>73</v>
      </c>
      <c r="C7" s="163"/>
      <c r="D7" s="163"/>
      <c r="E7" s="116">
        <v>4</v>
      </c>
      <c r="F7" s="12"/>
      <c r="L7" s="2">
        <f>MATCH(M7,$E$4:$E$7,0)</f>
        <v>4</v>
      </c>
      <c r="M7" s="2">
        <v>4</v>
      </c>
      <c r="N7" s="2" t="str">
        <f>INDEX($B$4:$D$7,L7,1)</f>
        <v>SPR GOKiS Kąty Wrocławskie</v>
      </c>
      <c r="Q7" s="8" t="s">
        <v>9</v>
      </c>
      <c r="R7" s="117" t="s">
        <v>165</v>
      </c>
    </row>
    <row r="8" spans="1:18" ht="15" customHeight="1">
      <c r="A8" s="3"/>
      <c r="B8" s="3"/>
      <c r="C8" s="3"/>
      <c r="D8" s="3"/>
      <c r="E8" s="3"/>
      <c r="F8" s="3"/>
      <c r="G8" s="3"/>
      <c r="Q8" s="8" t="s">
        <v>10</v>
      </c>
      <c r="R8" s="117" t="s">
        <v>172</v>
      </c>
    </row>
    <row r="9" spans="1:18" ht="15" customHeight="1">
      <c r="B9" s="14" t="s">
        <v>3</v>
      </c>
      <c r="C9" s="7"/>
      <c r="D9" s="15" t="str">
        <f>R2</f>
        <v>16/17.11.2024 sobota/niedziela</v>
      </c>
      <c r="E9" s="3"/>
      <c r="F9" s="3"/>
      <c r="G9" s="132"/>
      <c r="H9" s="14" t="s">
        <v>5</v>
      </c>
      <c r="I9" s="7"/>
      <c r="J9" s="15" t="str">
        <f>R4</f>
        <v>11/12.01.2025 sobota/niedziela</v>
      </c>
      <c r="K9" s="127"/>
      <c r="Q9" s="8" t="s">
        <v>11</v>
      </c>
      <c r="R9" s="117" t="s">
        <v>170</v>
      </c>
    </row>
    <row r="10" spans="1:18" ht="15" customHeight="1">
      <c r="A10" s="130">
        <v>1</v>
      </c>
      <c r="B10" s="114" t="str">
        <f>INDEX($M$4:$N$7,A10,2)</f>
        <v>MSPR Siódemka-Miedź-Huras Legnica</v>
      </c>
      <c r="D10" s="17" t="str">
        <f>INDEX($M$4:$N$7,E10,2)</f>
        <v>KS SPR Chrobry Głogów</v>
      </c>
      <c r="E10" s="128">
        <v>2</v>
      </c>
      <c r="F10" s="12"/>
      <c r="G10" s="130">
        <v>3</v>
      </c>
      <c r="H10" s="114" t="str">
        <f>INDEX($M$4:$N$7,G10,2)</f>
        <v>SMS Zagłębie Lubin</v>
      </c>
      <c r="J10" s="17" t="str">
        <f>INDEX($M$4:$N$7,K10,2)</f>
        <v>SPR GOKiS Kąty Wrocławskie</v>
      </c>
      <c r="K10" s="128">
        <v>4</v>
      </c>
      <c r="L10" s="19"/>
    </row>
    <row r="11" spans="1:18" ht="15" customHeight="1">
      <c r="A11" s="130">
        <v>3</v>
      </c>
      <c r="B11" s="17" t="str">
        <f>INDEX($M$4:$N$7,A11,2)</f>
        <v>SMS Zagłębie Lubin</v>
      </c>
      <c r="D11" s="17" t="str">
        <f>INDEX($M$4:$N$7,E11,2)</f>
        <v>KS SPR Chrobry Głogów</v>
      </c>
      <c r="E11" s="128">
        <v>2</v>
      </c>
      <c r="F11" s="12"/>
      <c r="G11" s="130">
        <v>1</v>
      </c>
      <c r="H11" s="17" t="str">
        <f>INDEX($M$4:$N$7,G11,2)</f>
        <v>MSPR Siódemka-Miedź-Huras Legnica</v>
      </c>
      <c r="J11" s="17" t="str">
        <f>INDEX($M$4:$N$7,K11,2)</f>
        <v>SPR GOKiS Kąty Wrocławskie</v>
      </c>
      <c r="K11" s="128">
        <v>4</v>
      </c>
      <c r="L11" s="19"/>
    </row>
    <row r="12" spans="1:18" ht="15" customHeight="1">
      <c r="A12" s="130">
        <v>3</v>
      </c>
      <c r="B12" s="17" t="str">
        <f>INDEX($M$4:$N$7,A12,2)</f>
        <v>SMS Zagłębie Lubin</v>
      </c>
      <c r="D12" s="17" t="str">
        <f>INDEX($M$4:$N$7,E12,2)</f>
        <v>MSPR Siódemka-Miedź-Huras Legnica</v>
      </c>
      <c r="E12" s="128">
        <v>1</v>
      </c>
      <c r="F12" s="12"/>
      <c r="G12" s="130">
        <v>1</v>
      </c>
      <c r="H12" s="17" t="str">
        <f>INDEX($M$4:$N$7,G12,2)</f>
        <v>MSPR Siódemka-Miedź-Huras Legnica</v>
      </c>
      <c r="J12" s="17" t="str">
        <f>INDEX($M$4:$N$7,K12,2)</f>
        <v>SMS Zagłębie Lubin</v>
      </c>
      <c r="K12" s="128">
        <v>3</v>
      </c>
      <c r="L12" s="19"/>
    </row>
    <row r="13" spans="1:18" ht="15" customHeight="1">
      <c r="A13" s="126"/>
      <c r="B13" s="3"/>
      <c r="C13" s="3"/>
      <c r="D13" s="3"/>
      <c r="E13" s="127"/>
      <c r="F13" s="12"/>
      <c r="G13" s="3"/>
      <c r="H13" s="3"/>
      <c r="I13" s="3"/>
      <c r="J13" s="3"/>
      <c r="L13" s="19"/>
    </row>
    <row r="14" spans="1:18" ht="15" customHeight="1">
      <c r="A14" s="132"/>
      <c r="B14" s="14" t="s">
        <v>4</v>
      </c>
      <c r="C14" s="7"/>
      <c r="D14" s="15" t="str">
        <f>R3</f>
        <v>07/08.12.2024 sobota/niedziela</v>
      </c>
      <c r="E14" s="127"/>
      <c r="F14" s="12"/>
      <c r="G14" s="132"/>
      <c r="H14" s="14" t="s">
        <v>6</v>
      </c>
      <c r="I14" s="7"/>
      <c r="J14" s="15" t="str">
        <f>R5</f>
        <v>22/23.02.2025 sobota/niedziela</v>
      </c>
      <c r="K14" s="131"/>
      <c r="L14" s="19"/>
    </row>
    <row r="15" spans="1:18" ht="15" customHeight="1">
      <c r="A15" s="130">
        <v>2</v>
      </c>
      <c r="B15" s="114" t="str">
        <f>INDEX($M$4:$N$7,A15,2)</f>
        <v>KS SPR Chrobry Głogów</v>
      </c>
      <c r="D15" s="17" t="str">
        <f>INDEX($M$4:$N$7,E15,2)</f>
        <v>SMS Zagłębie Lubin</v>
      </c>
      <c r="E15" s="128">
        <v>3</v>
      </c>
      <c r="F15" s="12"/>
      <c r="G15" s="130">
        <v>4</v>
      </c>
      <c r="H15" s="114" t="str">
        <f>INDEX($M$4:$N$7,G15,2)</f>
        <v>SPR GOKiS Kąty Wrocławskie</v>
      </c>
      <c r="J15" s="17" t="str">
        <f>INDEX($M$4:$N$7,K15,2)</f>
        <v>MSPR Siódemka-Miedź-Huras Legnica</v>
      </c>
      <c r="K15" s="128">
        <v>1</v>
      </c>
      <c r="L15" s="19"/>
    </row>
    <row r="16" spans="1:18" ht="15" customHeight="1">
      <c r="A16" s="130">
        <v>4</v>
      </c>
      <c r="B16" s="17" t="str">
        <f>INDEX($M$4:$N$7,A16,2)</f>
        <v>SPR GOKiS Kąty Wrocławskie</v>
      </c>
      <c r="D16" s="17" t="str">
        <f>INDEX($M$4:$N$7,E16,2)</f>
        <v>SMS Zagłębie Lubin</v>
      </c>
      <c r="E16" s="128">
        <v>3</v>
      </c>
      <c r="F16" s="12"/>
      <c r="G16" s="130">
        <v>2</v>
      </c>
      <c r="H16" s="17" t="str">
        <f>INDEX($M$4:$N$7,G16,2)</f>
        <v>KS SPR Chrobry Głogów</v>
      </c>
      <c r="J16" s="17" t="str">
        <f>INDEX($M$4:$N$7,K16,2)</f>
        <v>MSPR Siódemka-Miedź-Huras Legnica</v>
      </c>
      <c r="K16" s="128">
        <v>1</v>
      </c>
      <c r="L16" s="19"/>
    </row>
    <row r="17" spans="1:12" ht="15" customHeight="1">
      <c r="A17" s="130">
        <v>4</v>
      </c>
      <c r="B17" s="17" t="str">
        <f>INDEX($M$4:$N$7,A17,2)</f>
        <v>SPR GOKiS Kąty Wrocławskie</v>
      </c>
      <c r="D17" s="17" t="str">
        <f>INDEX($M$4:$N$7,E17,2)</f>
        <v>KS SPR Chrobry Głogów</v>
      </c>
      <c r="E17" s="128">
        <v>2</v>
      </c>
      <c r="F17" s="12"/>
      <c r="G17" s="130">
        <v>2</v>
      </c>
      <c r="H17" s="17" t="str">
        <f>INDEX($M$4:$N$7,G17,2)</f>
        <v>KS SPR Chrobry Głogów</v>
      </c>
      <c r="J17" s="17" t="str">
        <f>INDEX($M$4:$N$7,K17,2)</f>
        <v>SPR GOKiS Kąty Wrocławskie</v>
      </c>
      <c r="K17" s="128">
        <v>4</v>
      </c>
      <c r="L17" s="19"/>
    </row>
    <row r="18" spans="1:12" ht="15" customHeight="1">
      <c r="A18" s="126"/>
      <c r="B18" s="3"/>
      <c r="C18" s="3"/>
      <c r="D18" s="3"/>
      <c r="E18" s="127"/>
      <c r="F18" s="12"/>
      <c r="G18" s="3"/>
      <c r="H18" s="3"/>
      <c r="I18" s="3"/>
      <c r="J18" s="3"/>
      <c r="L18" s="19"/>
    </row>
    <row r="19" spans="1:12" ht="15" customHeight="1">
      <c r="A19" s="161" t="s">
        <v>14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25"/>
      <c r="L19" s="19"/>
    </row>
    <row r="20" spans="1:12" ht="15" customHeight="1">
      <c r="A20" s="124"/>
      <c r="B20" s="3"/>
      <c r="C20" s="3"/>
      <c r="D20" s="3"/>
      <c r="E20" s="127"/>
      <c r="F20" s="12"/>
      <c r="G20" s="3"/>
      <c r="H20" s="3"/>
      <c r="I20" s="3"/>
      <c r="J20" s="3"/>
      <c r="L20" s="19"/>
    </row>
    <row r="21" spans="1:12" ht="15" customHeight="1">
      <c r="A21" s="19"/>
      <c r="B21" s="14" t="s">
        <v>8</v>
      </c>
      <c r="C21" s="7"/>
      <c r="D21" s="15" t="str">
        <f>R6</f>
        <v>08/09.03.2025 sobota/niedziela</v>
      </c>
      <c r="E21" s="1"/>
      <c r="F21" s="12"/>
      <c r="G21" s="126"/>
      <c r="H21" s="14" t="s">
        <v>10</v>
      </c>
      <c r="I21" s="7"/>
      <c r="J21" s="15" t="str">
        <f>R8</f>
        <v>12/13.04.2025 sobota/niedziela</v>
      </c>
      <c r="K21" s="125"/>
      <c r="L21" s="19"/>
    </row>
    <row r="22" spans="1:12" ht="15" customHeight="1">
      <c r="A22" s="129">
        <v>2</v>
      </c>
      <c r="B22" s="114" t="str">
        <f>INDEX($M$4:$N$7,A22,2)</f>
        <v>KS SPR Chrobry Głogów</v>
      </c>
      <c r="D22" s="17" t="str">
        <f>INDEX($M$4:$N$7,E22,2)</f>
        <v>SMS Zagłębie Lubin</v>
      </c>
      <c r="E22" s="128">
        <v>3</v>
      </c>
      <c r="F22" s="12"/>
      <c r="G22" s="124">
        <v>4</v>
      </c>
      <c r="H22" s="114" t="str">
        <f>INDEX($M$4:$N$7,G22,2)</f>
        <v>SPR GOKiS Kąty Wrocławskie</v>
      </c>
      <c r="J22" s="17" t="str">
        <f>INDEX($M$4:$N$7,K22,2)</f>
        <v>MSPR Siódemka-Miedź-Huras Legnica</v>
      </c>
      <c r="K22" s="123">
        <v>1</v>
      </c>
      <c r="L22" s="19"/>
    </row>
    <row r="23" spans="1:12" ht="15" customHeight="1">
      <c r="A23" s="129">
        <v>1</v>
      </c>
      <c r="B23" s="17" t="str">
        <f>INDEX($M$4:$N$7,A23,2)</f>
        <v>MSPR Siódemka-Miedź-Huras Legnica</v>
      </c>
      <c r="D23" s="17" t="str">
        <f>INDEX($M$4:$N$7,E23,2)</f>
        <v>SMS Zagłębie Lubin</v>
      </c>
      <c r="E23" s="128">
        <v>3</v>
      </c>
      <c r="F23" s="12"/>
      <c r="G23" s="124">
        <v>3</v>
      </c>
      <c r="H23" s="17" t="str">
        <f>INDEX($M$4:$N$7,G23,2)</f>
        <v>SMS Zagłębie Lubin</v>
      </c>
      <c r="J23" s="17" t="str">
        <f>INDEX($M$4:$N$7,K23,2)</f>
        <v>MSPR Siódemka-Miedź-Huras Legnica</v>
      </c>
      <c r="K23" s="123">
        <v>1</v>
      </c>
      <c r="L23" s="19"/>
    </row>
    <row r="24" spans="1:12" ht="15" customHeight="1">
      <c r="A24" s="129">
        <v>1</v>
      </c>
      <c r="B24" s="17" t="str">
        <f>INDEX($M$4:$N$7,A24,2)</f>
        <v>MSPR Siódemka-Miedź-Huras Legnica</v>
      </c>
      <c r="D24" s="17" t="str">
        <f>INDEX($M$4:$N$7,E24,2)</f>
        <v>KS SPR Chrobry Głogów</v>
      </c>
      <c r="E24" s="128">
        <v>2</v>
      </c>
      <c r="F24" s="12"/>
      <c r="G24" s="124">
        <v>3</v>
      </c>
      <c r="H24" s="17" t="str">
        <f>INDEX($M$4:$N$7,G24,2)</f>
        <v>SMS Zagłębie Lubin</v>
      </c>
      <c r="J24" s="17" t="str">
        <f>INDEX($M$4:$N$7,K24,2)</f>
        <v>SPR GOKiS Kąty Wrocławskie</v>
      </c>
      <c r="K24" s="123">
        <v>4</v>
      </c>
      <c r="L24" s="19"/>
    </row>
    <row r="25" spans="1:12" ht="15" customHeight="1">
      <c r="A25" s="124"/>
      <c r="B25" s="3"/>
      <c r="C25" s="3"/>
      <c r="D25" s="3"/>
      <c r="E25" s="127"/>
      <c r="F25" s="12"/>
      <c r="G25" s="3"/>
      <c r="H25" s="3"/>
      <c r="I25" s="3"/>
      <c r="J25" s="3"/>
      <c r="L25" s="19"/>
    </row>
    <row r="26" spans="1:12" ht="15" customHeight="1">
      <c r="A26" s="19"/>
      <c r="B26" s="14" t="s">
        <v>9</v>
      </c>
      <c r="C26" s="7"/>
      <c r="D26" s="15" t="str">
        <f>R7</f>
        <v>22/23.03.2025 sobota/niedziela</v>
      </c>
      <c r="E26" s="125"/>
      <c r="F26" s="12"/>
      <c r="G26" s="126"/>
      <c r="H26" s="14" t="s">
        <v>11</v>
      </c>
      <c r="I26" s="7"/>
      <c r="J26" s="15" t="str">
        <f>R9</f>
        <v>17/18.05.2025 sobota/niedziela</v>
      </c>
      <c r="K26" s="125"/>
      <c r="L26" s="19"/>
    </row>
    <row r="27" spans="1:12" ht="15" customHeight="1">
      <c r="A27" s="124">
        <v>3</v>
      </c>
      <c r="B27" s="114" t="str">
        <f>INDEX($M$4:$N$7,A27,2)</f>
        <v>SMS Zagłębie Lubin</v>
      </c>
      <c r="D27" s="17" t="str">
        <f>INDEX($M$4:$N$7,E27,2)</f>
        <v>SPR GOKiS Kąty Wrocławskie</v>
      </c>
      <c r="E27" s="123">
        <v>4</v>
      </c>
      <c r="F27" s="12"/>
      <c r="G27" s="124">
        <v>1</v>
      </c>
      <c r="H27" s="114" t="str">
        <f>INDEX($M$4:$N$7,G27,2)</f>
        <v>MSPR Siódemka-Miedź-Huras Legnica</v>
      </c>
      <c r="I27" s="31"/>
      <c r="J27" s="17" t="str">
        <f>INDEX($M$4:$N$7,K27,2)</f>
        <v>KS SPR Chrobry Głogów</v>
      </c>
      <c r="K27" s="123">
        <v>2</v>
      </c>
      <c r="L27" s="19"/>
    </row>
    <row r="28" spans="1:12" s="31" customFormat="1" ht="15" customHeight="1">
      <c r="A28" s="124">
        <v>2</v>
      </c>
      <c r="B28" s="17" t="str">
        <f>INDEX($M$4:$N$7,A28,2)</f>
        <v>KS SPR Chrobry Głogów</v>
      </c>
      <c r="C28" s="2"/>
      <c r="D28" s="17" t="str">
        <f>INDEX($M$4:$N$7,E28,2)</f>
        <v>SPR GOKiS Kąty Wrocławskie</v>
      </c>
      <c r="E28" s="123">
        <v>4</v>
      </c>
      <c r="F28" s="122"/>
      <c r="G28" s="124">
        <v>4</v>
      </c>
      <c r="H28" s="17" t="str">
        <f>INDEX($M$4:$N$7,G28,2)</f>
        <v>SPR GOKiS Kąty Wrocławskie</v>
      </c>
      <c r="J28" s="17" t="str">
        <f>INDEX($M$4:$N$7,K28,2)</f>
        <v>KS SPR Chrobry Głogów</v>
      </c>
      <c r="K28" s="123">
        <v>2</v>
      </c>
      <c r="L28" s="30"/>
    </row>
    <row r="29" spans="1:12" s="31" customFormat="1" ht="15" customHeight="1">
      <c r="A29" s="124">
        <v>2</v>
      </c>
      <c r="B29" s="17" t="str">
        <f>INDEX($M$4:$N$7,A29,2)</f>
        <v>KS SPR Chrobry Głogów</v>
      </c>
      <c r="C29" s="2"/>
      <c r="D29" s="17" t="str">
        <f>INDEX($M$4:$N$7,E29,2)</f>
        <v>SMS Zagłębie Lubin</v>
      </c>
      <c r="E29" s="123">
        <v>3</v>
      </c>
      <c r="F29" s="122"/>
      <c r="G29" s="124">
        <v>4</v>
      </c>
      <c r="H29" s="17" t="str">
        <f>INDEX($M$4:$N$7,G29,2)</f>
        <v>SPR GOKiS Kąty Wrocławskie</v>
      </c>
      <c r="J29" s="17" t="str">
        <f>INDEX($M$4:$N$7,K29,2)</f>
        <v>MSPR Siódemka-Miedź-Huras Legnica</v>
      </c>
      <c r="K29" s="123">
        <v>1</v>
      </c>
      <c r="L29" s="30"/>
    </row>
    <row r="30" spans="1:12" s="31" customFormat="1" ht="15" customHeight="1">
      <c r="A30" s="30"/>
      <c r="F30" s="122"/>
      <c r="G30" s="121"/>
      <c r="H30" s="28"/>
      <c r="I30" s="28"/>
      <c r="J30" s="28"/>
      <c r="K30" s="120"/>
      <c r="L30" s="30"/>
    </row>
  </sheetData>
  <sheetProtection formatCells="0" formatColumns="0" formatRows="0" insertColumns="0" insertRows="0" insertHyperlinks="0" deleteColumns="0" deleteRows="0" sort="0" autoFilter="0" pivotTables="0"/>
  <mergeCells count="7">
    <mergeCell ref="A19:J19"/>
    <mergeCell ref="A1:H1"/>
    <mergeCell ref="B3:D3"/>
    <mergeCell ref="B4:D4"/>
    <mergeCell ref="B5:D5"/>
    <mergeCell ref="B6:D6"/>
    <mergeCell ref="B7:D7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Q32" sqref="Q32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55" t="s">
        <v>19</v>
      </c>
      <c r="B1" s="155"/>
      <c r="C1" s="155"/>
      <c r="D1" s="155"/>
      <c r="E1" s="155"/>
      <c r="F1" s="155"/>
      <c r="G1" s="155"/>
      <c r="H1" s="155"/>
      <c r="I1" s="155"/>
      <c r="J1" s="155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5" t="s">
        <v>0</v>
      </c>
      <c r="B3" s="156" t="s">
        <v>1</v>
      </c>
      <c r="C3" s="156"/>
      <c r="D3" s="156"/>
      <c r="E3" s="6" t="s">
        <v>2</v>
      </c>
      <c r="F3" s="7"/>
      <c r="G3" s="3"/>
      <c r="H3" s="8" t="s">
        <v>3</v>
      </c>
      <c r="I3" s="3"/>
      <c r="J3" s="9" t="s">
        <v>21</v>
      </c>
    </row>
    <row r="4" spans="1:14" ht="15" customHeight="1">
      <c r="A4" s="10">
        <v>1</v>
      </c>
      <c r="B4" s="153" t="s">
        <v>23</v>
      </c>
      <c r="C4" s="153"/>
      <c r="D4" s="153"/>
      <c r="E4" s="11">
        <v>6</v>
      </c>
      <c r="F4" s="12"/>
      <c r="H4" s="8" t="s">
        <v>4</v>
      </c>
      <c r="J4" s="13" t="s">
        <v>22</v>
      </c>
      <c r="L4" s="2">
        <f t="shared" ref="L4:L9" si="0">MATCH(M4,$E$4:$E$9,0)</f>
        <v>4</v>
      </c>
      <c r="M4" s="2">
        <v>1</v>
      </c>
      <c r="N4" s="2" t="str">
        <f t="shared" ref="N4:N9" si="1">INDEX($B$4:$D$9,L4,1)</f>
        <v>MKS Victoria Świebodzice</v>
      </c>
    </row>
    <row r="5" spans="1:14" ht="15" customHeight="1">
      <c r="A5" s="10">
        <v>2</v>
      </c>
      <c r="B5" s="157" t="s">
        <v>32</v>
      </c>
      <c r="C5" s="157"/>
      <c r="D5" s="157"/>
      <c r="E5" s="11">
        <v>3</v>
      </c>
      <c r="F5" s="12"/>
      <c r="G5" s="3"/>
      <c r="H5" s="8" t="s">
        <v>5</v>
      </c>
      <c r="I5" s="3"/>
      <c r="J5" s="13" t="s">
        <v>24</v>
      </c>
      <c r="L5" s="2">
        <f t="shared" si="0"/>
        <v>3</v>
      </c>
      <c r="M5" s="2">
        <v>2</v>
      </c>
      <c r="N5" s="2" t="str">
        <f t="shared" si="1"/>
        <v>UKS Jedynka Dzierżoniów</v>
      </c>
    </row>
    <row r="6" spans="1:14" ht="15" customHeight="1">
      <c r="A6" s="10">
        <v>3</v>
      </c>
      <c r="B6" s="153" t="s">
        <v>17</v>
      </c>
      <c r="C6" s="153"/>
      <c r="D6" s="153"/>
      <c r="E6" s="11">
        <v>2</v>
      </c>
      <c r="F6" s="12"/>
      <c r="G6" s="3"/>
      <c r="H6" s="8" t="s">
        <v>6</v>
      </c>
      <c r="I6" s="3"/>
      <c r="J6" s="13" t="s">
        <v>25</v>
      </c>
      <c r="L6" s="2">
        <f t="shared" si="0"/>
        <v>2</v>
      </c>
      <c r="M6" s="2">
        <v>3</v>
      </c>
      <c r="N6" s="2" t="str">
        <f t="shared" si="1"/>
        <v>SMS Zagłębie I Lubin SMS</v>
      </c>
    </row>
    <row r="7" spans="1:14" ht="15" customHeight="1">
      <c r="A7" s="10">
        <v>4</v>
      </c>
      <c r="B7" s="153" t="s">
        <v>7</v>
      </c>
      <c r="C7" s="153"/>
      <c r="D7" s="153"/>
      <c r="E7" s="11">
        <v>1</v>
      </c>
      <c r="F7" s="12"/>
      <c r="H7" s="8" t="s">
        <v>8</v>
      </c>
      <c r="J7" s="13" t="s">
        <v>26</v>
      </c>
      <c r="L7" s="2">
        <f t="shared" si="0"/>
        <v>6</v>
      </c>
      <c r="M7" s="2">
        <v>4</v>
      </c>
      <c r="N7" s="2" t="str">
        <f t="shared" si="1"/>
        <v>SMS Zagłębie II Lubin</v>
      </c>
    </row>
    <row r="8" spans="1:14" ht="15" customHeight="1">
      <c r="A8" s="10">
        <v>5</v>
      </c>
      <c r="B8" s="157" t="s">
        <v>33</v>
      </c>
      <c r="C8" s="157"/>
      <c r="D8" s="157"/>
      <c r="E8" s="11">
        <v>5</v>
      </c>
      <c r="F8" s="12"/>
      <c r="H8" s="8" t="s">
        <v>9</v>
      </c>
      <c r="J8" s="13" t="s">
        <v>27</v>
      </c>
      <c r="L8" s="2">
        <f t="shared" si="0"/>
        <v>5</v>
      </c>
      <c r="M8" s="2">
        <v>5</v>
      </c>
      <c r="N8" s="2" t="str">
        <f t="shared" si="1"/>
        <v>MKS MOS Wrocław SMS</v>
      </c>
    </row>
    <row r="9" spans="1:14" ht="15" customHeight="1">
      <c r="A9" s="10">
        <v>6</v>
      </c>
      <c r="B9" s="153" t="s">
        <v>18</v>
      </c>
      <c r="C9" s="153"/>
      <c r="D9" s="153"/>
      <c r="E9" s="11">
        <v>4</v>
      </c>
      <c r="F9" s="12"/>
      <c r="H9" s="8" t="s">
        <v>10</v>
      </c>
      <c r="J9" s="13" t="s">
        <v>28</v>
      </c>
      <c r="L9" s="2">
        <f t="shared" si="0"/>
        <v>1</v>
      </c>
      <c r="M9" s="2">
        <v>6</v>
      </c>
      <c r="N9" s="2" t="str">
        <f t="shared" si="1"/>
        <v>MKS Vitamineo Jelenia Góra</v>
      </c>
    </row>
    <row r="10" spans="1:14" ht="15" customHeight="1">
      <c r="A10" s="3"/>
      <c r="B10" s="3"/>
      <c r="C10" s="3"/>
      <c r="D10" s="3"/>
      <c r="E10" s="3"/>
      <c r="F10" s="3"/>
      <c r="G10" s="3"/>
      <c r="H10" s="8" t="s">
        <v>11</v>
      </c>
      <c r="J10" s="13" t="s">
        <v>29</v>
      </c>
    </row>
    <row r="11" spans="1:14" ht="15" customHeight="1">
      <c r="B11" s="14" t="s">
        <v>3</v>
      </c>
      <c r="C11" s="7"/>
      <c r="D11" s="15" t="str">
        <f>J3</f>
        <v>10.10.2024 czwartek</v>
      </c>
      <c r="E11" s="3"/>
      <c r="F11" s="3"/>
      <c r="H11" s="8" t="s">
        <v>12</v>
      </c>
      <c r="J11" s="13" t="s">
        <v>30</v>
      </c>
    </row>
    <row r="12" spans="1:14" ht="15" customHeight="1">
      <c r="A12" s="16">
        <v>1</v>
      </c>
      <c r="B12" s="17" t="str">
        <f>INDEX($M$4:$N$9,A12,2)</f>
        <v>MKS Victoria Świebodzice</v>
      </c>
      <c r="D12" s="17" t="str">
        <f>INDEX($M$4:$N$9,E12,2)</f>
        <v>MKS Vitamineo Jelenia Góra</v>
      </c>
      <c r="E12" s="18">
        <v>6</v>
      </c>
      <c r="F12" s="12"/>
      <c r="H12" s="8" t="s">
        <v>13</v>
      </c>
      <c r="I12" s="3"/>
      <c r="J12" s="13" t="s">
        <v>31</v>
      </c>
      <c r="L12" s="19"/>
    </row>
    <row r="13" spans="1:14" ht="15" customHeight="1">
      <c r="A13" s="16">
        <v>2</v>
      </c>
      <c r="B13" s="17" t="str">
        <f>INDEX($M$4:$N$9,A13,2)</f>
        <v>UKS Jedynka Dzierżoniów</v>
      </c>
      <c r="D13" s="17" t="str">
        <f>INDEX($M$4:$N$9,E13,2)</f>
        <v>MKS MOS Wrocław SMS</v>
      </c>
      <c r="E13" s="18">
        <v>5</v>
      </c>
      <c r="F13" s="12"/>
      <c r="L13" s="19"/>
    </row>
    <row r="14" spans="1:14" ht="15" customHeight="1">
      <c r="A14" s="16">
        <v>3</v>
      </c>
      <c r="B14" s="17" t="str">
        <f>INDEX($M$4:$N$9,A14,2)</f>
        <v>SMS Zagłębie I Lubin SMS</v>
      </c>
      <c r="D14" s="17" t="str">
        <f>INDEX($M$4:$N$9,E14,2)</f>
        <v>SMS Zagłębie II Lubin</v>
      </c>
      <c r="E14" s="18">
        <v>4</v>
      </c>
      <c r="F14" s="12"/>
      <c r="L14" s="19"/>
    </row>
    <row r="15" spans="1:14" ht="12" customHeight="1">
      <c r="A15" s="20"/>
      <c r="B15" s="3"/>
      <c r="C15" s="3"/>
      <c r="D15" s="3"/>
      <c r="E15" s="21"/>
      <c r="F15" s="12"/>
      <c r="G15" s="3"/>
      <c r="H15" s="3"/>
      <c r="I15" s="3"/>
      <c r="J15" s="3"/>
      <c r="L15" s="19"/>
    </row>
    <row r="16" spans="1:14" ht="15" customHeight="1">
      <c r="A16" s="22"/>
      <c r="B16" s="14" t="s">
        <v>4</v>
      </c>
      <c r="C16" s="7"/>
      <c r="D16" s="15" t="str">
        <f>J4</f>
        <v>17.10.2024 czwartek</v>
      </c>
      <c r="E16" s="21"/>
      <c r="F16" s="12"/>
      <c r="G16" s="22"/>
      <c r="H16" s="14" t="s">
        <v>6</v>
      </c>
      <c r="I16" s="7"/>
      <c r="J16" s="15" t="str">
        <f>J6</f>
        <v>07.11.2024 czwartek</v>
      </c>
      <c r="K16" s="23"/>
      <c r="L16" s="19"/>
    </row>
    <row r="17" spans="1:12" ht="15" customHeight="1">
      <c r="A17" s="16">
        <v>6</v>
      </c>
      <c r="B17" s="17" t="str">
        <f>INDEX($M$4:$N$9,A17,2)</f>
        <v>MKS Vitamineo Jelenia Góra</v>
      </c>
      <c r="D17" s="17" t="str">
        <f>INDEX($M$4:$N$9,E17,2)</f>
        <v>SMS Zagłębie II Lubin</v>
      </c>
      <c r="E17" s="18">
        <v>4</v>
      </c>
      <c r="F17" s="12"/>
      <c r="G17" s="16">
        <v>6</v>
      </c>
      <c r="H17" s="17" t="str">
        <f>INDEX($M$4:$N$9,G17,2)</f>
        <v>MKS Vitamineo Jelenia Góra</v>
      </c>
      <c r="J17" s="17" t="str">
        <f>INDEX($M$4:$N$9,K17,2)</f>
        <v>MKS MOS Wrocław SMS</v>
      </c>
      <c r="K17" s="18">
        <v>5</v>
      </c>
      <c r="L17" s="19"/>
    </row>
    <row r="18" spans="1:12" ht="15" customHeight="1">
      <c r="A18" s="16">
        <v>5</v>
      </c>
      <c r="B18" s="17" t="str">
        <f>INDEX($M$4:$N$9,A18,2)</f>
        <v>MKS MOS Wrocław SMS</v>
      </c>
      <c r="D18" s="17" t="str">
        <f>INDEX($M$4:$N$9,E18,2)</f>
        <v>SMS Zagłębie I Lubin SMS</v>
      </c>
      <c r="E18" s="18">
        <v>3</v>
      </c>
      <c r="F18" s="12"/>
      <c r="G18" s="16">
        <v>1</v>
      </c>
      <c r="H18" s="17" t="str">
        <f>INDEX($M$4:$N$9,G18,2)</f>
        <v>MKS Victoria Świebodzice</v>
      </c>
      <c r="J18" s="17" t="str">
        <f>INDEX($M$4:$N$9,K18,2)</f>
        <v>SMS Zagłębie II Lubin</v>
      </c>
      <c r="K18" s="18">
        <v>4</v>
      </c>
      <c r="L18" s="19"/>
    </row>
    <row r="19" spans="1:12" ht="15" customHeight="1">
      <c r="A19" s="16">
        <v>1</v>
      </c>
      <c r="B19" s="17" t="str">
        <f>INDEX($M$4:$N$9,A19,2)</f>
        <v>MKS Victoria Świebodzice</v>
      </c>
      <c r="D19" s="17" t="str">
        <f>INDEX($M$4:$N$9,E19,2)</f>
        <v>UKS Jedynka Dzierżoniów</v>
      </c>
      <c r="E19" s="18">
        <v>2</v>
      </c>
      <c r="F19" s="12"/>
      <c r="G19" s="16">
        <v>2</v>
      </c>
      <c r="H19" s="17" t="str">
        <f>INDEX($M$4:$N$9,G19,2)</f>
        <v>UKS Jedynka Dzierżoniów</v>
      </c>
      <c r="J19" s="17" t="str">
        <f>INDEX($M$4:$N$9,K19,2)</f>
        <v>SMS Zagłębie I Lubin SMS</v>
      </c>
      <c r="K19" s="18">
        <v>3</v>
      </c>
      <c r="L19" s="19"/>
    </row>
    <row r="20" spans="1:12" ht="12" customHeight="1">
      <c r="A20" s="20"/>
      <c r="B20" s="3"/>
      <c r="C20" s="3"/>
      <c r="D20" s="3"/>
      <c r="E20" s="21"/>
      <c r="F20" s="12"/>
      <c r="G20" s="3"/>
      <c r="H20" s="3"/>
      <c r="I20" s="3"/>
      <c r="J20" s="3"/>
      <c r="L20" s="19"/>
    </row>
    <row r="21" spans="1:12" ht="15" customHeight="1">
      <c r="A21" s="22"/>
      <c r="B21" s="14" t="s">
        <v>5</v>
      </c>
      <c r="C21" s="7"/>
      <c r="D21" s="15" t="str">
        <f>J5</f>
        <v>24.10.2024 czwartek</v>
      </c>
      <c r="E21" s="21"/>
      <c r="F21" s="12"/>
      <c r="H21" s="14" t="s">
        <v>8</v>
      </c>
      <c r="I21" s="7"/>
      <c r="J21" s="15" t="str">
        <f>J7</f>
        <v>14.11.2024 czwartek</v>
      </c>
      <c r="L21" s="19"/>
    </row>
    <row r="22" spans="1:12" ht="15" customHeight="1">
      <c r="A22" s="16">
        <v>2</v>
      </c>
      <c r="B22" s="17" t="str">
        <f>INDEX($M$4:$N$9,A22,2)</f>
        <v>UKS Jedynka Dzierżoniów</v>
      </c>
      <c r="D22" s="17" t="str">
        <f>INDEX($M$4:$N$9,E22,2)</f>
        <v>MKS Vitamineo Jelenia Góra</v>
      </c>
      <c r="E22" s="18">
        <v>6</v>
      </c>
      <c r="F22" s="12"/>
      <c r="G22" s="24">
        <v>3</v>
      </c>
      <c r="H22" s="17" t="str">
        <f>INDEX($M$4:$N$9,G22,2)</f>
        <v>SMS Zagłębie I Lubin SMS</v>
      </c>
      <c r="J22" s="17" t="str">
        <f>INDEX($M$4:$N$9,K22,2)</f>
        <v>MKS Vitamineo Jelenia Góra</v>
      </c>
      <c r="K22" s="18">
        <v>6</v>
      </c>
      <c r="L22" s="19"/>
    </row>
    <row r="23" spans="1:12" ht="15" customHeight="1">
      <c r="A23" s="16">
        <v>3</v>
      </c>
      <c r="B23" s="17" t="str">
        <f>INDEX($M$4:$N$9,A23,2)</f>
        <v>SMS Zagłębie I Lubin SMS</v>
      </c>
      <c r="D23" s="17" t="str">
        <f>INDEX($M$4:$N$9,E23,2)</f>
        <v>MKS Victoria Świebodzice</v>
      </c>
      <c r="E23" s="18">
        <v>1</v>
      </c>
      <c r="F23" s="12"/>
      <c r="G23" s="24">
        <v>4</v>
      </c>
      <c r="H23" s="17" t="str">
        <f>INDEX($M$4:$N$9,G23,2)</f>
        <v>SMS Zagłębie II Lubin</v>
      </c>
      <c r="J23" s="17" t="str">
        <f>INDEX($M$4:$N$9,K23,2)</f>
        <v>UKS Jedynka Dzierżoniów</v>
      </c>
      <c r="K23" s="18">
        <v>2</v>
      </c>
      <c r="L23" s="19"/>
    </row>
    <row r="24" spans="1:12" ht="15" customHeight="1">
      <c r="A24" s="16">
        <v>4</v>
      </c>
      <c r="B24" s="17" t="str">
        <f>INDEX($M$4:$N$9,A24,2)</f>
        <v>SMS Zagłębie II Lubin</v>
      </c>
      <c r="D24" s="17" t="str">
        <f>INDEX($M$4:$N$9,E24,2)</f>
        <v>MKS MOS Wrocław SMS</v>
      </c>
      <c r="E24" s="18">
        <v>5</v>
      </c>
      <c r="F24" s="12"/>
      <c r="G24" s="24">
        <v>5</v>
      </c>
      <c r="H24" s="17" t="str">
        <f>INDEX($M$4:$N$9,G24,2)</f>
        <v>MKS MOS Wrocław SMS</v>
      </c>
      <c r="J24" s="17" t="str">
        <f>INDEX($M$4:$N$9,K24,2)</f>
        <v>MKS Victoria Świebodzice</v>
      </c>
      <c r="K24" s="18">
        <v>1</v>
      </c>
      <c r="L24" s="19"/>
    </row>
    <row r="25" spans="1:12" ht="12" customHeight="1">
      <c r="A25" s="20"/>
      <c r="B25" s="3"/>
      <c r="C25" s="3"/>
      <c r="D25" s="3"/>
      <c r="E25" s="21"/>
      <c r="F25" s="12"/>
      <c r="G25" s="3"/>
      <c r="H25" s="3"/>
      <c r="I25" s="3"/>
      <c r="J25" s="3"/>
      <c r="L25" s="19"/>
    </row>
    <row r="26" spans="1:12" ht="12" customHeight="1">
      <c r="A26" s="20"/>
      <c r="B26" s="3"/>
      <c r="C26" s="3"/>
      <c r="D26" s="3"/>
      <c r="E26" s="21"/>
      <c r="F26" s="12"/>
      <c r="G26" s="3"/>
      <c r="H26" s="3"/>
      <c r="I26" s="3"/>
      <c r="J26" s="3"/>
      <c r="L26" s="19"/>
    </row>
    <row r="27" spans="1:12" ht="15" customHeight="1">
      <c r="A27" s="154" t="s">
        <v>14</v>
      </c>
      <c r="B27" s="154"/>
      <c r="C27" s="154"/>
      <c r="D27" s="154"/>
      <c r="E27" s="154"/>
      <c r="F27" s="154"/>
      <c r="G27" s="154"/>
      <c r="H27" s="154"/>
      <c r="I27" s="154"/>
      <c r="J27" s="154"/>
      <c r="K27" s="25"/>
      <c r="L27" s="19"/>
    </row>
    <row r="28" spans="1:12" ht="12" customHeight="1">
      <c r="A28" s="20"/>
      <c r="B28" s="3"/>
      <c r="C28" s="3"/>
      <c r="D28" s="3"/>
      <c r="E28" s="21"/>
      <c r="F28" s="12"/>
      <c r="G28" s="3"/>
      <c r="H28" s="3"/>
      <c r="I28" s="3"/>
      <c r="J28" s="3"/>
      <c r="L28" s="19"/>
    </row>
    <row r="29" spans="1:12" ht="12" customHeight="1">
      <c r="A29" s="20"/>
      <c r="B29" s="3"/>
      <c r="C29" s="3"/>
      <c r="D29" s="3"/>
      <c r="E29" s="21"/>
      <c r="F29" s="12"/>
      <c r="G29" s="3"/>
      <c r="H29" s="3"/>
      <c r="I29" s="3"/>
      <c r="J29" s="3"/>
      <c r="L29" s="19"/>
    </row>
    <row r="30" spans="1:12" s="31" customFormat="1" ht="15" customHeight="1">
      <c r="A30" s="2"/>
      <c r="B30" s="14" t="s">
        <v>9</v>
      </c>
      <c r="C30" s="7"/>
      <c r="D30" s="15" t="str">
        <f>J8</f>
        <v>21.11.2024 czwartek</v>
      </c>
      <c r="E30" s="25"/>
      <c r="F30" s="26"/>
      <c r="G30" s="27"/>
      <c r="H30" s="28"/>
      <c r="I30" s="28"/>
      <c r="J30" s="28"/>
      <c r="K30" s="29"/>
      <c r="L30" s="30"/>
    </row>
    <row r="31" spans="1:12" s="31" customFormat="1" ht="15" customHeight="1">
      <c r="A31" s="32"/>
      <c r="B31" s="17" t="str">
        <f>D12</f>
        <v>MKS Vitamineo Jelenia Góra</v>
      </c>
      <c r="C31" s="2"/>
      <c r="D31" s="17" t="str">
        <f>B12</f>
        <v>MKS Victoria Świebodzice</v>
      </c>
      <c r="E31" s="33"/>
      <c r="F31" s="26"/>
      <c r="G31" s="27"/>
      <c r="H31" s="34" t="s">
        <v>15</v>
      </c>
      <c r="I31" s="28"/>
      <c r="J31" s="28"/>
      <c r="K31" s="29"/>
      <c r="L31" s="30"/>
    </row>
    <row r="32" spans="1:12" s="31" customFormat="1" ht="15" customHeight="1">
      <c r="A32" s="32"/>
      <c r="B32" s="17" t="str">
        <f>D13</f>
        <v>MKS MOS Wrocław SMS</v>
      </c>
      <c r="C32" s="2"/>
      <c r="D32" s="17" t="str">
        <f>B13</f>
        <v>UKS Jedynka Dzierżoniów</v>
      </c>
      <c r="E32" s="33"/>
      <c r="F32" s="26"/>
      <c r="G32" s="27"/>
      <c r="H32" s="34" t="s">
        <v>20</v>
      </c>
      <c r="I32" s="28"/>
      <c r="J32" s="34"/>
      <c r="K32" s="29"/>
      <c r="L32" s="30"/>
    </row>
    <row r="33" spans="1:13" s="31" customFormat="1" ht="15" customHeight="1">
      <c r="A33" s="32"/>
      <c r="B33" s="17" t="str">
        <f>D14</f>
        <v>SMS Zagłębie II Lubin</v>
      </c>
      <c r="C33" s="2"/>
      <c r="D33" s="17" t="str">
        <f>B14</f>
        <v>SMS Zagłębie I Lubin SMS</v>
      </c>
      <c r="E33" s="33"/>
      <c r="F33" s="26"/>
      <c r="G33" s="27"/>
      <c r="H33" s="34"/>
      <c r="I33" s="28"/>
      <c r="J33" s="28"/>
      <c r="K33" s="29"/>
      <c r="L33" s="30"/>
    </row>
    <row r="34" spans="1:13" ht="12" customHeight="1">
      <c r="A34" s="20"/>
      <c r="B34" s="3"/>
      <c r="C34" s="3"/>
      <c r="D34" s="3"/>
      <c r="E34" s="21"/>
      <c r="F34" s="12"/>
      <c r="G34" s="3"/>
      <c r="H34" s="3"/>
      <c r="I34" s="3"/>
      <c r="J34" s="3"/>
      <c r="L34" s="19"/>
    </row>
    <row r="35" spans="1:13" ht="15" customHeight="1">
      <c r="A35" s="20"/>
      <c r="B35" s="14" t="s">
        <v>10</v>
      </c>
      <c r="C35" s="7"/>
      <c r="D35" s="15" t="str">
        <f>J9</f>
        <v>28.11.2024 czwartek</v>
      </c>
      <c r="E35" s="25"/>
      <c r="F35" s="35"/>
      <c r="G35" s="22"/>
      <c r="H35" s="14" t="s">
        <v>12</v>
      </c>
      <c r="I35" s="7"/>
      <c r="J35" s="15" t="str">
        <f>J11</f>
        <v>12.12.2024 czwartek</v>
      </c>
      <c r="K35" s="36"/>
      <c r="L35" s="19"/>
      <c r="M35" s="19"/>
    </row>
    <row r="36" spans="1:13" ht="15" customHeight="1">
      <c r="A36" s="32"/>
      <c r="B36" s="17" t="str">
        <f>D17</f>
        <v>SMS Zagłębie II Lubin</v>
      </c>
      <c r="D36" s="17" t="str">
        <f>B17</f>
        <v>MKS Vitamineo Jelenia Góra</v>
      </c>
      <c r="E36" s="33"/>
      <c r="F36" s="37"/>
      <c r="G36" s="38"/>
      <c r="H36" s="17" t="str">
        <f>J17</f>
        <v>MKS MOS Wrocław SMS</v>
      </c>
      <c r="J36" s="17" t="str">
        <f>H17</f>
        <v>MKS Vitamineo Jelenia Góra</v>
      </c>
      <c r="K36" s="33"/>
      <c r="L36" s="19"/>
      <c r="M36" s="19"/>
    </row>
    <row r="37" spans="1:13" ht="15" customHeight="1">
      <c r="A37" s="32"/>
      <c r="B37" s="17" t="str">
        <f>D18</f>
        <v>SMS Zagłębie I Lubin SMS</v>
      </c>
      <c r="D37" s="17" t="str">
        <f>B18</f>
        <v>MKS MOS Wrocław SMS</v>
      </c>
      <c r="E37" s="33"/>
      <c r="F37" s="37"/>
      <c r="G37" s="38"/>
      <c r="H37" s="17" t="str">
        <f>J18</f>
        <v>SMS Zagłębie II Lubin</v>
      </c>
      <c r="J37" s="17" t="str">
        <f>H18</f>
        <v>MKS Victoria Świebodzice</v>
      </c>
      <c r="K37" s="33"/>
      <c r="L37" s="19"/>
      <c r="M37" s="19"/>
    </row>
    <row r="38" spans="1:13" ht="15" customHeight="1">
      <c r="A38" s="32"/>
      <c r="B38" s="17" t="str">
        <f>D19</f>
        <v>UKS Jedynka Dzierżoniów</v>
      </c>
      <c r="D38" s="17" t="str">
        <f>B19</f>
        <v>MKS Victoria Świebodzice</v>
      </c>
      <c r="E38" s="33"/>
      <c r="F38" s="37"/>
      <c r="G38" s="38"/>
      <c r="H38" s="17" t="str">
        <f>J19</f>
        <v>SMS Zagłębie I Lubin SMS</v>
      </c>
      <c r="J38" s="17" t="str">
        <f>H19</f>
        <v>UKS Jedynka Dzierżoniów</v>
      </c>
      <c r="K38" s="33"/>
      <c r="L38" s="19"/>
      <c r="M38" s="19"/>
    </row>
    <row r="39" spans="1:13" ht="12" customHeight="1">
      <c r="A39" s="20"/>
      <c r="B39" s="3"/>
      <c r="C39" s="3"/>
      <c r="D39" s="3"/>
      <c r="E39" s="21"/>
      <c r="F39" s="12"/>
      <c r="G39" s="3"/>
      <c r="H39" s="3"/>
      <c r="I39" s="3"/>
      <c r="J39" s="3"/>
      <c r="L39" s="19"/>
    </row>
    <row r="40" spans="1:13" ht="15" customHeight="1">
      <c r="A40" s="20"/>
      <c r="B40" s="14" t="s">
        <v>11</v>
      </c>
      <c r="C40" s="7"/>
      <c r="D40" s="15" t="str">
        <f>J10</f>
        <v>05.12.2024 czwartek</v>
      </c>
      <c r="E40" s="25"/>
      <c r="F40" s="35"/>
      <c r="G40" s="39"/>
      <c r="H40" s="8" t="s">
        <v>13</v>
      </c>
      <c r="I40" s="40" t="s">
        <v>16</v>
      </c>
      <c r="J40" s="41" t="str">
        <f>J12</f>
        <v>09.01.2025 czwartek</v>
      </c>
      <c r="K40" s="42"/>
      <c r="L40" s="19"/>
      <c r="M40" s="19"/>
    </row>
    <row r="41" spans="1:13" ht="15" customHeight="1">
      <c r="A41" s="32"/>
      <c r="B41" s="17" t="str">
        <f>D22</f>
        <v>MKS Vitamineo Jelenia Góra</v>
      </c>
      <c r="C41" s="31"/>
      <c r="D41" s="17" t="str">
        <f>B22</f>
        <v>UKS Jedynka Dzierżoniów</v>
      </c>
      <c r="E41" s="33"/>
      <c r="F41" s="37"/>
      <c r="G41" s="38"/>
      <c r="H41" s="17" t="str">
        <f>J22</f>
        <v>MKS Vitamineo Jelenia Góra</v>
      </c>
      <c r="J41" s="17" t="str">
        <f>H22</f>
        <v>SMS Zagłębie I Lubin SMS</v>
      </c>
      <c r="K41" s="33"/>
      <c r="L41" s="19"/>
      <c r="M41" s="19"/>
    </row>
    <row r="42" spans="1:13" ht="15" customHeight="1">
      <c r="A42" s="32"/>
      <c r="B42" s="17" t="str">
        <f>D23</f>
        <v>MKS Victoria Świebodzice</v>
      </c>
      <c r="C42" s="31"/>
      <c r="D42" s="17" t="str">
        <f>B23</f>
        <v>SMS Zagłębie I Lubin SMS</v>
      </c>
      <c r="E42" s="33"/>
      <c r="F42" s="37"/>
      <c r="G42" s="38"/>
      <c r="H42" s="17" t="str">
        <f>J23</f>
        <v>UKS Jedynka Dzierżoniów</v>
      </c>
      <c r="J42" s="17" t="str">
        <f>H23</f>
        <v>SMS Zagłębie II Lubin</v>
      </c>
      <c r="K42" s="33"/>
      <c r="L42" s="19"/>
      <c r="M42" s="19"/>
    </row>
    <row r="43" spans="1:13" ht="15" customHeight="1">
      <c r="A43" s="32"/>
      <c r="B43" s="17" t="str">
        <f>D24</f>
        <v>MKS MOS Wrocław SMS</v>
      </c>
      <c r="C43" s="31"/>
      <c r="D43" s="17" t="str">
        <f>B24</f>
        <v>SMS Zagłębie II Lubin</v>
      </c>
      <c r="E43" s="33"/>
      <c r="F43" s="37"/>
      <c r="G43" s="38"/>
      <c r="H43" s="17" t="str">
        <f>J24</f>
        <v>MKS Victoria Świebodzice</v>
      </c>
      <c r="J43" s="17" t="str">
        <f>H24</f>
        <v>MKS MOS Wrocław SMS</v>
      </c>
      <c r="K43" s="33"/>
      <c r="L43" s="19"/>
      <c r="M43" s="19"/>
    </row>
    <row r="44" spans="1:13" ht="9" customHeight="1">
      <c r="A44" s="38"/>
      <c r="B44" s="12"/>
      <c r="C44" s="12"/>
      <c r="D44" s="12"/>
      <c r="E44" s="23"/>
      <c r="F44" s="37"/>
      <c r="G44" s="37"/>
      <c r="H44" s="12"/>
      <c r="I44" s="12"/>
      <c r="J44" s="12"/>
      <c r="K44" s="43"/>
      <c r="L44" s="19"/>
    </row>
    <row r="45" spans="1:13">
      <c r="F45" s="19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1025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12</vt:i4>
      </vt:variant>
    </vt:vector>
  </HeadingPairs>
  <TitlesOfParts>
    <vt:vector size="27" baseType="lpstr">
      <vt:lpstr>JM</vt:lpstr>
      <vt:lpstr>JmM</vt:lpstr>
      <vt:lpstr>MŁM1A</vt:lpstr>
      <vt:lpstr>MłM1B</vt:lpstr>
      <vt:lpstr>MłMB</vt:lpstr>
      <vt:lpstr>MłMAU12-13</vt:lpstr>
      <vt:lpstr>MłMBU12-13</vt:lpstr>
      <vt:lpstr>DzMU14</vt:lpstr>
      <vt:lpstr>JK</vt:lpstr>
      <vt:lpstr>JmK</vt:lpstr>
      <vt:lpstr>MłKA</vt:lpstr>
      <vt:lpstr>MłKB</vt:lpstr>
      <vt:lpstr>MłKAU12-13</vt:lpstr>
      <vt:lpstr>MłKBU12-13</vt:lpstr>
      <vt:lpstr>DzKU14</vt:lpstr>
      <vt:lpstr>DzKU14!Obszar_wydruku</vt:lpstr>
      <vt:lpstr>DzMU14!Obszar_wydruku</vt:lpstr>
      <vt:lpstr>JK!Obszar_wydruku</vt:lpstr>
      <vt:lpstr>JM!Obszar_wydruku</vt:lpstr>
      <vt:lpstr>JmK!Obszar_wydruku</vt:lpstr>
      <vt:lpstr>JmM!Obszar_wydruku</vt:lpstr>
      <vt:lpstr>MłKA!Obszar_wydruku</vt:lpstr>
      <vt:lpstr>'MłKAU12-13'!Obszar_wydruku</vt:lpstr>
      <vt:lpstr>MłKB!Obszar_wydruku</vt:lpstr>
      <vt:lpstr>MŁM1A!Obszar_wydruku</vt:lpstr>
      <vt:lpstr>MłM1B!Obszar_wydruku</vt:lpstr>
      <vt:lpstr>MłMB!Obszar_wydruku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piłka ręczna wrocław</dc:creator>
  <cp:lastModifiedBy>Użytkownik systemu Windows</cp:lastModifiedBy>
  <dcterms:created xsi:type="dcterms:W3CDTF">2024-09-01T15:20:21Z</dcterms:created>
  <dcterms:modified xsi:type="dcterms:W3CDTF">2024-09-16T07:48:10Z</dcterms:modified>
</cp:coreProperties>
</file>